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2120" windowHeight="8265" activeTab="3"/>
  </bookViews>
  <sheets>
    <sheet name="FŐLAP" sheetId="1" r:id="rId1"/>
    <sheet name="&quot;A&quot; lap" sheetId="2" r:id="rId2"/>
    <sheet name="&quot;F&quot; lap" sheetId="3" r:id="rId3"/>
    <sheet name="&quot;G&quot; lap" sheetId="4" r:id="rId4"/>
    <sheet name="&quot;B&quot; lap" sheetId="5" r:id="rId5"/>
    <sheet name="&quot;C&quot; lap" sheetId="6" r:id="rId6"/>
    <sheet name="&quot;D&quot; lap" sheetId="7" r:id="rId7"/>
    <sheet name="&quot;E&quot; lap" sheetId="8" r:id="rId8"/>
    <sheet name="&quot;H&quot; lap" sheetId="9" r:id="rId9"/>
  </sheets>
  <definedNames>
    <definedName name="_xlnm.Print_Area" localSheetId="1">'"A" lap'!$A$1:$BX$146</definedName>
    <definedName name="_xlnm.Print_Area" localSheetId="4">'"B" lap'!$A$1:$BX$158</definedName>
    <definedName name="_xlnm.Print_Area" localSheetId="5">'"C" lap'!$A$1:$BX$158</definedName>
    <definedName name="_xlnm.Print_Area" localSheetId="6">'"D" lap'!$A$1:$BX$156</definedName>
    <definedName name="_xlnm.Print_Area" localSheetId="7">'"E" lap'!$A$1:$BX$159</definedName>
    <definedName name="_xlnm.Print_Area" localSheetId="2">'"F" lap'!$A$1:$BX$219</definedName>
    <definedName name="_xlnm.Print_Area" localSheetId="3">'"G" lap'!$A$1:$DM$98</definedName>
    <definedName name="_xlnm.Print_Area" localSheetId="8">'"H" lap'!$A$1:$DM$104</definedName>
    <definedName name="_xlnm.Print_Area" localSheetId="0">'FŐLAP'!$A$1:$BX$324</definedName>
  </definedNames>
  <calcPr fullCalcOnLoad="1"/>
</workbook>
</file>

<file path=xl/comments1.xml><?xml version="1.0" encoding="utf-8"?>
<comments xmlns="http://schemas.openxmlformats.org/spreadsheetml/2006/main">
  <authors>
    <author>?va Medvigyne</author>
  </authors>
  <commentList>
    <comment ref="BI190" authorId="0">
      <text>
        <r>
          <rPr>
            <sz val="8"/>
            <rFont val="Candara"/>
            <family val="2"/>
          </rPr>
          <t>A megfelelő betétlap kitöltésével kell kezdeni: A, B, C, D!</t>
        </r>
      </text>
    </comment>
    <comment ref="BI194" authorId="0">
      <text>
        <r>
          <rPr>
            <sz val="8"/>
            <rFont val="Candara"/>
            <family val="2"/>
          </rPr>
          <t>A levonható összeg levezetését az "E" jelű betétlap tartalmazza, ezért először ezt kell kitölteni!</t>
        </r>
      </text>
    </comment>
    <comment ref="BI218" authorId="0">
      <text>
        <r>
          <rPr>
            <sz val="8"/>
            <rFont val="Candara"/>
            <family val="2"/>
          </rPr>
          <t>Adóalap megosztás esetén az "F" jelű betétlapot ki kell tölteni!</t>
        </r>
      </text>
    </comment>
    <comment ref="E166" authorId="0">
      <text>
        <r>
          <rPr>
            <sz val="8"/>
            <rFont val="Candara"/>
            <family val="2"/>
          </rPr>
          <t>Az Adóalap egyszerűsített meghatározásához külön nyomtatvány áll rendelkezésre, letölthető!</t>
        </r>
      </text>
    </comment>
  </commentList>
</comments>
</file>

<file path=xl/comments4.xml><?xml version="1.0" encoding="utf-8"?>
<comments xmlns="http://schemas.openxmlformats.org/spreadsheetml/2006/main">
  <authors>
    <author>?va Medvigyne</author>
  </authors>
  <commentList>
    <comment ref="D41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</text>
    </comment>
    <comment ref="D47" authorId="0">
      <text>
        <r>
          <rPr>
            <sz val="9"/>
            <rFont val="Candara"/>
            <family val="2"/>
          </rPr>
          <t>Amennyiben túlfizetést kér vissza, ki kell tölteni I/3-as, II/1-es sort is!</t>
        </r>
      </text>
    </comment>
    <comment ref="D59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?gnes Palotai</author>
  </authors>
  <commentList>
    <comment ref="BI62" authorId="0">
      <text>
        <r>
          <rPr>
            <b/>
            <sz val="9"/>
            <rFont val="Tahoma"/>
            <family val="2"/>
          </rPr>
          <t>A kapcsolt vállalkozásokra külön nyomtatvány áll rendelkezésre, letölthető!</t>
        </r>
      </text>
    </comment>
  </commentList>
</comments>
</file>

<file path=xl/sharedStrings.xml><?xml version="1.0" encoding="utf-8"?>
<sst xmlns="http://schemas.openxmlformats.org/spreadsheetml/2006/main" count="614" uniqueCount="297">
  <si>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</si>
  <si>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</si>
  <si>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</si>
  <si>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</si>
  <si>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</si>
  <si>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</si>
  <si>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</si>
  <si>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</si>
  <si>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</si>
  <si>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</si>
  <si>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</si>
  <si>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</si>
  <si>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</si>
  <si>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</si>
  <si>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</si>
  <si>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</si>
  <si>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</si>
  <si>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</si>
  <si>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</si>
  <si>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</si>
  <si>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</si>
  <si>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</si>
  <si>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</si>
  <si>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</si>
  <si>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</si>
  <si>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</si>
  <si>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</si>
  <si>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</si>
  <si>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</si>
  <si>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</si>
  <si>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</si>
  <si>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</si>
  <si>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</si>
  <si>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</si>
  <si>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</si>
  <si>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</si>
  <si>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</si>
  <si>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</si>
  <si>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</si>
  <si>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</si>
  <si>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</si>
  <si>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</si>
  <si>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</si>
  <si>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</si>
  <si>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</si>
  <si>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</si>
  <si>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</si>
  <si>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</si>
  <si>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</si>
  <si>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</si>
  <si>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</si>
  <si>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</si>
  <si>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</si>
  <si>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</si>
  <si>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</si>
  <si>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</si>
  <si>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Előtársaságként működő társaság cégbejegyzés iránti kérelmének elutasítása, vagy a kérelem bejegyzés előtti visszavonása</t>
  </si>
  <si>
    <t>Egyszerűsített vállalkozói adóalanyiság megszünése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</si>
  <si>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</si>
  <si>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</si>
  <si>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</si>
  <si>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</si>
  <si>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</si>
  <si>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</si>
  <si>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</si>
  <si>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</si>
  <si>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</si>
  <si>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</si>
  <si>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</si>
  <si>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</si>
  <si>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</si>
  <si>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Személyi jellegű ráfordítással arányos</t>
  </si>
  <si>
    <t>Eszközérték arányos</t>
  </si>
  <si>
    <t>Az adó kiszámítása</t>
  </si>
  <si>
    <t>(Figyelem! Az adó kiszámítására vonatkozó adatok kitöltését a megfelelő betétlap kitöltésével kezdje!)</t>
  </si>
  <si>
    <t>Az adatokat forintban kell megadni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</si>
  <si>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</si>
  <si>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</si>
  <si>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</si>
  <si>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</si>
  <si>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</si>
  <si>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</si>
  <si>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</si>
  <si>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</si>
  <si>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</si>
  <si>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</si>
  <si>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foglalkoztatás növeléséhez kapcsolódó adóalap-mentesség</t>
  </si>
  <si>
    <t>A foglalkoztatás csökkentéséhez kapcsolódó adóalap-növekmény</t>
  </si>
  <si>
    <t>A Htv. 3. számú melléklet 2.2 pontja szerinti megosztás</t>
  </si>
  <si>
    <t>IX.</t>
  </si>
  <si>
    <t>Felelősségem tudatában kijelentem, hogy a bevallásban közölt adatok a valóságnak megfelelnek.</t>
  </si>
  <si>
    <t>,</t>
  </si>
  <si>
    <t>az adózó vagy képviselője (meghatalmazottja) aláírása</t>
  </si>
  <si>
    <t>"A" jelű betétlap</t>
  </si>
  <si>
    <t>állandó jellegű iparűzési tevékenység utáni adókötelezettségről szóló helyi iparűzési adóbevalláshoz</t>
  </si>
  <si>
    <t>Vállalkozók nettó árbevételének a kiszámítása</t>
  </si>
  <si>
    <t>A nettó árbevétel</t>
  </si>
  <si>
    <t>A számviteli törvény szerinti nettó árbevétel</t>
  </si>
  <si>
    <t>A társasági adóról és az osztalékadóról szóló törvény szerinti jogdíjbevétel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</si>
  <si>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</si>
  <si>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</si>
  <si>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megadni</t>
  </si>
  <si>
    <t xml:space="preserve">Az adatokat Ft-ban kell </t>
  </si>
  <si>
    <t>"B" jelű betétlap</t>
  </si>
  <si>
    <t>Hitelintézetek és pénzügyi vállalkozások nettó árbevételének a kiszámítása</t>
  </si>
  <si>
    <t>A Htv. szerinti - vállalkozási szintű - éves nettó árbevétel [2-3-4-5-6]</t>
  </si>
  <si>
    <t>A Htv. szerinti - vállalkozási szintű - éves nettó árbevétel [2+3+4+5+6+7-8]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</si>
  <si>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</si>
  <si>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</si>
  <si>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</si>
  <si>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</si>
  <si>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</si>
  <si>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</si>
  <si>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</si>
  <si>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"C" jelű betétlap</t>
  </si>
  <si>
    <t>Biztosítók nettó árbevételének a kiszámítása</t>
  </si>
  <si>
    <t>Biztosítástechnikai eredmény</t>
  </si>
  <si>
    <t>Nettó működési költség</t>
  </si>
  <si>
    <t>Befektetésekből származó biztosítástechnikai ráfordítások (csak életbiztosítási ágnál) és egyéb biztosítástechnikai ráfordítások együttes összege</t>
  </si>
  <si>
    <t>"D" jelű betétlap</t>
  </si>
  <si>
    <t>Befektetési vállalkozások nettó árbevételének a kiszámítása</t>
  </si>
  <si>
    <t>A Htv. szerinti - vállalkozási szintű - éves nettó árbevétel [2+3+4+5+6]</t>
  </si>
  <si>
    <t>Befektetési szolgáltatási tevékenység bevételei</t>
  </si>
  <si>
    <t>"E" jelű betétlap</t>
  </si>
  <si>
    <t>"F" jelű betétlap</t>
  </si>
  <si>
    <t>A vállalkozási szintű adóalap megosztása</t>
  </si>
  <si>
    <t>Megosztás</t>
  </si>
  <si>
    <t>Ft</t>
  </si>
  <si>
    <t>Villamos energia elosztó hálózati engedélyes és földgázelosztói engedélyes esetén az összes végső fogyasztóknak továbbított villamosenergia vagy földgáz mennyisége</t>
  </si>
  <si>
    <t>"G" jelű betétlap</t>
  </si>
  <si>
    <t>Nyilatkozat túlfizetésről</t>
  </si>
  <si>
    <t>Nyilatkozat</t>
  </si>
  <si>
    <t xml:space="preserve">  3.  A túlfizetés összegéből</t>
  </si>
  <si>
    <t xml:space="preserve">       a fennmaradó összeget később esedékes iparűzési adó fizetési kötelezettségre kívánom felhasználni.</t>
  </si>
  <si>
    <t xml:space="preserve">  4.  A túlfizetés összegéből</t>
  </si>
  <si>
    <t xml:space="preserve">       fizetési kötelezettségre kívánom felhasználni.</t>
  </si>
  <si>
    <t xml:space="preserve">  Ft-ot kérek más adónemben/hatóságnál nyilvántartott lejárt esedékességű köztartozásra átvezetni, a fennmaradó összeget később esedékes iparűzési adó 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</si>
  <si>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</si>
  <si>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</si>
  <si>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</si>
  <si>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</si>
  <si>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</si>
  <si>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</si>
  <si>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</si>
  <si>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</si>
  <si>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 xml:space="preserve"> </t>
  </si>
  <si>
    <t>Az önkományzatra jutó adóátalány összege</t>
  </si>
  <si>
    <t>Személyi jellegű ráfordítással arányos megosztás módszer</t>
  </si>
  <si>
    <t>Személyi jellegű ráfordítással arányos megosztás módszer megosztási arányszáma:</t>
  </si>
  <si>
    <t>Eszközérték arányos megosztás módszer</t>
  </si>
  <si>
    <t>Eszközérték arányos megosztás módszer megosztási arányszáma:</t>
  </si>
  <si>
    <t>Komplex megosztási módszer:</t>
  </si>
  <si>
    <t>Személyi jellegű ráfordítással arányos módszerrel megosztandó adóalaprész:</t>
  </si>
  <si>
    <t>Eszközértékarányos módszerrel megosztandó adóalaprész:</t>
  </si>
  <si>
    <t>Nyíregyháza illetékességi területére jutó adóalap személyi jellegű megosztási módszer alapján</t>
  </si>
  <si>
    <t>Adóalap megosztási segédlet</t>
  </si>
  <si>
    <t>1. Előlegfizetési időszak</t>
  </si>
  <si>
    <t>Esedékesség</t>
  </si>
  <si>
    <t>1. Jelen adóbevallást ellenjegyzem:</t>
  </si>
  <si>
    <t>Jelölje X-szel, ha az adóhatósághoz bejelentett</t>
  </si>
  <si>
    <t>Jelölje X-szel, ha meghatalmazott és maghatalmazását</t>
  </si>
  <si>
    <t>pénzügyi képviselő:</t>
  </si>
  <si>
    <t>csatolta:</t>
  </si>
  <si>
    <t>a bevallás aláírására jogosult állandó maghatalmazott:</t>
  </si>
  <si>
    <t>Jelölje X-szel, ha az aláíró az adóhatósághoz bejelentett</t>
  </si>
  <si>
    <t>A vállalkozás által az adóévben – a Htv. Melléklete szerint – figyelembe veendő összes személyi jellegű ráfordítás összege</t>
  </si>
  <si>
    <t>A vállalkozásnak az adóévben a székhely, telephely szerinti településekhez tartozó – a Htv. melléklete szerinti – összes eszközérték összege</t>
  </si>
  <si>
    <t>Egyéni vállalkozói tevékenység szüneteltetése</t>
  </si>
  <si>
    <t>IV.</t>
  </si>
  <si>
    <t>A bevallás kitöltőjének neve, telefonszáma, e-mail címe:</t>
  </si>
  <si>
    <t>igen</t>
  </si>
  <si>
    <t>nem</t>
  </si>
  <si>
    <t>Alapkutatás, alkalmazott kutatás, kísérleti fejlesztés adóévben elszámolt közvetlen költsége</t>
  </si>
  <si>
    <t>helység</t>
  </si>
  <si>
    <t>3. Adóazonosító száma:</t>
  </si>
  <si>
    <t>4. Bizonyítvány/igazolvány száma:</t>
  </si>
  <si>
    <t>Felszolgálási díj árbevétele</t>
  </si>
  <si>
    <t xml:space="preserve">2. Első előlegrészlet </t>
  </si>
  <si>
    <t xml:space="preserve">3. Második előlegrészlet </t>
  </si>
  <si>
    <t>Egyetemes vagy közüzemi szolgáltató, villamosenergia- vagy földgázkereskedő villamosenergia vagy földgáz végső fogyasztók részére történő értékesítésből származó összes számviteli törvény szerinti nettó árbevétele</t>
  </si>
  <si>
    <t>Nyíregyháza illetékességi területére jutó adóalap eszközérték arányos megosztási módszer alapján</t>
  </si>
  <si>
    <t>Kapott kamatok és kamat jellegű bevételek együttes összege</t>
  </si>
  <si>
    <t>Fedezeti ügyletek nyereségének/veszteségének nyereségjellegű különbözete</t>
  </si>
  <si>
    <t>Adómentes adóalap önkormányzati döntés alapján (33/2010.(XII.17.) önkormányzati rendelet szerint nincs)</t>
  </si>
  <si>
    <t>A Htv. 3. számú melléklet 2.3 pontja szerinti megosztás</t>
  </si>
  <si>
    <t>A Htv. 3. számú melléklet 2.4.1 pontja szerinti megosztás</t>
  </si>
  <si>
    <t>A Htv. 3. számú melléklet 2.4.2 pontja szerinti megosztás</t>
  </si>
  <si>
    <t>Az építőipari tevékenységből [Htv. 52. § 24.] származó, számviteli törvény szerinti értékesítés nettó árbevétele és az adóév utolsó napján fennálló, építőipari tevékenységgel összefüggésben készletre vett befejezetlen termelés, félkésztermék, késztermék értéke együttes összege</t>
  </si>
  <si>
    <t>A 9. sorból a Nyíregyháza illetékességi területén a Htv. 37. § (3) bekezdés szerint létrejött telephelyre jutó összeg</t>
  </si>
  <si>
    <t>A vezetők nélküli távközlési tevékenységet végző vállalkozó távközlési szolgáltatást igénybe vevő előfizetőinek száma</t>
  </si>
  <si>
    <t>A 11. sorból a Nyíregyháza illetékességi területén található számlázási cím szerinti vezeték nélküli távközlési tevékenységet igénybe vevő előfizetők száma</t>
  </si>
  <si>
    <t xml:space="preserve">A vezetékes távközlési tevékenységet végző vállalkozó vezetékes távközlési tevékenység szolgáltatási helyeinek száma </t>
  </si>
  <si>
    <t>A 13. sorból a Nyíregyháza illetékességi területén található vezetékes szolgáltatási helyeinek száma</t>
  </si>
  <si>
    <t xml:space="preserve">A vezetékes távközlési tevékenységet végző vállalkozó vezeték nélküli távközlési szolgáltatást igénybe vevő előfizetőinek száma </t>
  </si>
  <si>
    <t>db</t>
  </si>
  <si>
    <t xml:space="preserve">A 15. sorból a Nyíregyháza illetékességi területén található számlázási cím szerinti vezeték nélküli távközlési tevékenységet </t>
  </si>
  <si>
    <r>
      <t>NYÍREGYHÁZA</t>
    </r>
    <r>
      <rPr>
        <b/>
        <sz val="8"/>
        <rFont val="Candara"/>
        <family val="2"/>
      </rPr>
      <t xml:space="preserve"> Megyei Jogú Város </t>
    </r>
  </si>
  <si>
    <r>
      <t>Bevallás jellege</t>
    </r>
    <r>
      <rPr>
        <sz val="7"/>
        <rFont val="Candara"/>
        <family val="2"/>
      </rPr>
      <t xml:space="preserve"> </t>
    </r>
    <r>
      <rPr>
        <i/>
        <sz val="7"/>
        <rFont val="Candara"/>
        <family val="2"/>
      </rPr>
      <t>(A bevallás jellegét a megfelelő négyzetbe X-szel jelölje.)</t>
    </r>
  </si>
  <si>
    <r>
      <t>Záró bevallás benyújtásának oka</t>
    </r>
    <r>
      <rPr>
        <sz val="7.5"/>
        <rFont val="Candara"/>
        <family val="2"/>
      </rPr>
      <t xml:space="preserve"> </t>
    </r>
    <r>
      <rPr>
        <i/>
        <sz val="7.5"/>
        <rFont val="Candara"/>
        <family val="2"/>
      </rPr>
      <t>(A megfelelő négyzetbe X-szel jelölje.)</t>
    </r>
  </si>
  <si>
    <r>
      <t xml:space="preserve">Az adó alapjának egyszerűsített meghatározási módját választók nyilatkozata </t>
    </r>
    <r>
      <rPr>
        <i/>
        <sz val="6"/>
        <rFont val="Candara"/>
        <family val="2"/>
      </rPr>
      <t>(A megfelelő négyzetbe X-szel jelölje.)</t>
    </r>
  </si>
  <si>
    <r>
      <t xml:space="preserve">A Htv. szerinti - vállalkozási szintű - éves nettó árbevétel </t>
    </r>
    <r>
      <rPr>
        <b/>
        <i/>
        <sz val="7"/>
        <rFont val="Candara"/>
        <family val="2"/>
      </rPr>
      <t>(részletezése külön betétlapon található)</t>
    </r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</si>
  <si>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</si>
  <si>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</si>
  <si>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</si>
  <si>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</si>
  <si>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</si>
  <si>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>Alvállalkozói teljesítések értéke</t>
  </si>
  <si>
    <r>
      <t xml:space="preserve">Az alkalmazott adóalap megosztás módszere </t>
    </r>
    <r>
      <rPr>
        <i/>
        <sz val="7.5"/>
        <rFont val="Candara"/>
        <family val="2"/>
      </rPr>
      <t>(A megfelelő négyzetbe x-szel jelölje.)</t>
    </r>
  </si>
  <si>
    <r>
      <t xml:space="preserve">A Htv. 3. számú melléklet 2.1 pontja szerinti megosztás </t>
    </r>
    <r>
      <rPr>
        <sz val="6"/>
        <rFont val="Candara"/>
        <family val="2"/>
      </rPr>
      <t>(Személyi jellegű ráfordítás és eszközérték arányos együtt)</t>
    </r>
  </si>
  <si>
    <r>
      <t xml:space="preserve">A 1. sorból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foglalkoztatottak után az adóévben – a Htv. melléklete szerint – figyelembe veendő személyi jellegű ráfordítás összege</t>
    </r>
  </si>
  <si>
    <r>
      <t xml:space="preserve">A 3. sorból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figyelembe veendő – a Htv. melléklete szerint – eszközérték összege</t>
    </r>
  </si>
  <si>
    <r>
      <t xml:space="preserve">Az 5. sorból az egyetemes vagy közüzemi szolgáltató, villamosenergia- vagy földgázkereskedő villamosenergia vagy földgáz végső fogyasztók részére történő értékesítésből származó a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területére jutó számviteli törvény szerinti nettó árbevétele</t>
    </r>
  </si>
  <si>
    <r>
      <t>kWh vagy ezer m</t>
    </r>
    <r>
      <rPr>
        <vertAlign val="superscript"/>
        <sz val="8"/>
        <rFont val="Candara"/>
        <family val="2"/>
      </rPr>
      <t>3</t>
    </r>
  </si>
  <si>
    <r>
      <t xml:space="preserve">A 7. Sorból a villamos energia elosztó hálózati engedélyes és földgázelosztói engedélyes esetén a </t>
    </r>
    <r>
      <rPr>
        <b/>
        <sz val="7"/>
        <rFont val="Candara"/>
        <family val="2"/>
      </rPr>
      <t>Nyíregyháza</t>
    </r>
    <r>
      <rPr>
        <sz val="7"/>
        <rFont val="Candara"/>
        <family val="2"/>
      </rPr>
      <t xml:space="preserve"> illetékességi területén lévő végső fogyasztóknak továbbított villamosenergia vagy földgáz mennyisége</t>
    </r>
  </si>
  <si>
    <t>Nem befektetési szolgáltatási tevékenység bevétele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</si>
  <si>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</si>
  <si>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</si>
  <si>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</si>
  <si>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</si>
  <si>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</si>
  <si>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kapcsolt vállalkozásoknál a Htv. 39. § (4)-(5) bekezdése alapján (sávosan) megállapított, levonható elábé és közvetített szolgáltatások értéke együttes összege</t>
  </si>
  <si>
    <t>Külföldön létesített telephelyre jutó adóalap</t>
  </si>
  <si>
    <t xml:space="preserve">  1. Nyilatkozom, hogy más adóhatóságnál nincs fennálló adótartozásom</t>
  </si>
  <si>
    <t xml:space="preserve">  2.  A túlfizetés összegét később esedékes iparűzési adó fizetési kötelezettségre kívánom felhasználni.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</si>
  <si>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</si>
  <si>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</si>
  <si>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</si>
  <si>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</si>
  <si>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</si>
  <si>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Htv. 37. § (2) a) pontja alapján állandó jellegű iparűzési tevékenységgé váló tevékenység után benyújtott bevallás</t>
  </si>
  <si>
    <t>Önkormányzati döntés szerinti adókedvezmény (Htv. 39/C §-a szerint) A 2,5 millió forintot meg nem haladó vállalkozási szintű adóalap esetén a Nyíregyháza illetékességi területére jutó - megosztás szerinti - adóalap után számított adó 60%-a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</si>
  <si>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</si>
  <si>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</si>
  <si>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</si>
  <si>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</si>
  <si>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</si>
  <si>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</si>
  <si>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A kisadózó vállalkozások tételes adójában az adóalanyiság megszünése (a tevékenység megszüntetése nélkül)</t>
  </si>
  <si>
    <t>A kisvállalati adóban az adóalanyiság megszünése</t>
  </si>
  <si>
    <t>Egyéb: ___________________________________</t>
  </si>
  <si>
    <t>Eladott áruk beszerzési értékének, közvetített szolgáltatások értékénel figyelembe vehető (a Htv. 39. § (6) bekezdésének hatálya alá nem tartozó adóalany esetén: "E" lap II/7. sor) együttes összege</t>
  </si>
  <si>
    <t>Htv. szerinti - vállalkozási szintű - adóalap [1-(2+3+4+5) vagy a Htv. 39. § (6) alkalmazása esetén: "E" jelű lap III/11. sor]</t>
  </si>
  <si>
    <t>Mentességekkel korrigált Htv. szerinti - vállalkozási szintű - adóalap [6-7+8]</t>
  </si>
  <si>
    <t>Nyíregyháza illetékességi területére jutó - a 9. sorban lévő adóalap megosztása szerinti - települési szintű adóalap ("F" lap alapján)</t>
  </si>
  <si>
    <t>Az önkormányzati rendelet szerinti adóköteles adóalap (10-11)</t>
  </si>
  <si>
    <t>Adóalapra jutó iparűzési adó összege (12. sor x 2 %)</t>
  </si>
  <si>
    <t>Iparűzési adófizetési kötelezettség [13-(14+15+16)]</t>
  </si>
  <si>
    <t>d)</t>
  </si>
  <si>
    <t>a kisvállalati adó hatálya alá tartozó adóalanyként</t>
  </si>
  <si>
    <t>Az adóévben megfizetett e-útdíj 7,5%-a</t>
  </si>
  <si>
    <t>A túlfizetés visszautalására szolgáló pénzforgalmi számlaszáma:</t>
  </si>
  <si>
    <t>Pénzügyi lízingbe adott eszköz után elszámolt elábé</t>
  </si>
  <si>
    <t>A Htv. szerinti - vállalkozási szintű - éves nettó árbevétel [2+3+4+5+6+7-8-9]</t>
  </si>
  <si>
    <t>Az eladott áruk beszerzési értéke és a közvetített szolgáltatások értéke figyelembe vehető együttes összege, kapcsolt vállalkozás adóalapja</t>
  </si>
  <si>
    <t>a Htv. 39. § (6) bekezdése szerinti kapcsolt vállalkozás tagja</t>
  </si>
  <si>
    <t>A Htv. 39. § (6) bekezdésének hatálya alá nem tartozó vállalkozás esetén</t>
  </si>
  <si>
    <r>
      <t xml:space="preserve">Az 1. és 2. sorból a Htv. 39. § (7) bekezdése szerinti export árbevételhez kapcsolódó elábé és közvetített szolgáltatások értéke </t>
    </r>
    <r>
      <rPr>
        <b/>
        <sz val="7"/>
        <rFont val="Candara"/>
        <family val="2"/>
      </rPr>
      <t>(500 MFt-ot meg nem haladó nettó árbevételű vállalkozónak nem kell kitölteni!)</t>
    </r>
    <r>
      <rPr>
        <sz val="7"/>
        <rFont val="Candara"/>
        <family val="2"/>
      </rPr>
      <t xml:space="preserve">
</t>
    </r>
  </si>
  <si>
    <r>
      <t>A Htv. 39. § (4) és (5) bekezdése alapján (sávosan) megállapított, levonható elábé és közvetített szolgáltatások értéke együttes összege</t>
    </r>
    <r>
      <rPr>
        <b/>
        <sz val="7"/>
        <rFont val="Candara"/>
        <family val="2"/>
      </rPr>
      <t xml:space="preserve"> (500 M Ft-ot meg nem haladó nettó árbevételű vállalkozónak nem kell kitölteni!)</t>
    </r>
  </si>
  <si>
    <t>H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</si>
  <si>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</si>
  <si>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>Kapcsolt vállalkozás tagjai által összesen figyelembe vehető eladott áruk beszerzési értékének és a közvetített szolgáltatások értékének együttes összege (5.+6.+7.+8.)</t>
  </si>
  <si>
    <t>Kapcsolt vállalkozások összesített pozitív előjelű különbözet (adóalap) (1.-2.-9.)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</si>
  <si>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</si>
  <si>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</si>
  <si>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</si>
  <si>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</si>
  <si>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</si>
  <si>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</si>
  <si>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Eladott áruk beszerzési értéke (elábé) összesen</t>
  </si>
  <si>
    <t>Közvetített szolgáltatások értéke összesen</t>
  </si>
  <si>
    <r>
      <t xml:space="preserve">Mentességekkel korrigált Htv. szerinti - vállalkozási szintű - adóalap </t>
    </r>
    <r>
      <rPr>
        <sz val="9"/>
        <color indexed="10"/>
        <rFont val="Candara"/>
        <family val="2"/>
      </rPr>
      <t>(Főlap 9. sor)</t>
    </r>
  </si>
  <si>
    <r>
      <t xml:space="preserve">Nyíregyháza illetékességi területére jutó adóalap személyi jellegű ráfordítással arányos megosztási módszer alapján </t>
    </r>
    <r>
      <rPr>
        <sz val="8"/>
        <color indexed="10"/>
        <rFont val="Candara"/>
        <family val="2"/>
      </rPr>
      <t>(Ezt az összeget írja a Főlap 10. sorába)</t>
    </r>
  </si>
  <si>
    <r>
      <t xml:space="preserve">Nyíregyháza illetékességi területére jutó adóalap eszközérték arányos megosztási módszer alapján </t>
    </r>
    <r>
      <rPr>
        <sz val="8"/>
        <color indexed="10"/>
        <rFont val="Candara"/>
        <family val="2"/>
      </rPr>
      <t>(Ezt az összeget írja a Főlap 10. sorába</t>
    </r>
    <r>
      <rPr>
        <sz val="8"/>
        <rFont val="Candara"/>
        <family val="2"/>
      </rPr>
      <t>)</t>
    </r>
  </si>
  <si>
    <r>
      <t xml:space="preserve">Nyíregyháza illetékességi területére jutó adóalap személyi jellegű és eszközérték együttes megosztási módszer alapján </t>
    </r>
    <r>
      <rPr>
        <sz val="8"/>
        <color indexed="10"/>
        <rFont val="Candara"/>
        <family val="2"/>
      </rPr>
      <t>(Ezt az összeget írja a Főlap 10. sorába)</t>
    </r>
  </si>
  <si>
    <r>
      <t>Az 1. sorból a Htv. 39. §‐ának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</t>
    </r>
    <r>
      <rPr>
        <b/>
        <sz val="7"/>
        <rFont val="Candara"/>
        <family val="2"/>
      </rPr>
      <t xml:space="preserve"> (500 M Ft‐ot meg nem haladó nettó árbevételű vállalkozónak nem kell kitölteni!)</t>
    </r>
  </si>
  <si>
    <t>Sor- szám</t>
  </si>
  <si>
    <t>VIII. Adóelőleg bevallása</t>
  </si>
  <si>
    <t>Az ideiglenes jellegű iparűzési tevékenység után az adóévben megfizetett és az önkormányzatnál levonható adóátalány összege (Htv. 40/A. § (1) bek. a) pontja szerint)</t>
  </si>
  <si>
    <t>Az adóévben megfizetett útdíj 7,5 %-ának az önkormányzatra jutó összege (Htv. 40/A. § (1) bek. b) pontja szerint)</t>
  </si>
  <si>
    <t>Nem biztosítási tevékenység bevétele, befektetések nettó árbevétele, a Htv. 52. § 22. pont c) alpontja szerint egyéb növelő tételek</t>
  </si>
  <si>
    <t>Htv. 52. § 22. pont c) alpontjában foglalt csökkentések</t>
  </si>
  <si>
    <t>Figyelembe vehető elábé és a közvetített szolgáltatások értékének együttes összege (legfeljebb 500 M Ft nettó árbevételű adózó esetén: (1.+2.), 500 M Ft feletti nettó árbevétel esetén: (3.+4.+5.+6.)</t>
  </si>
  <si>
    <t>2015. adóévről</t>
  </si>
  <si>
    <t>Társasági adóelőlegnek az adóévi várható fizetendő adó összegére történő kiegészítésére kötelezett 2015-ben:</t>
  </si>
  <si>
    <t>Az adóévre az adóalap egyszerűsített megállapítási módját választom:</t>
  </si>
  <si>
    <t>(Naptári évvel megegyező adóévet választó adózó esetén az előlegfizetési időszak: 2016.07.01-től 2017.06.30-ig tart, az első előlegrészlet esedékessége: 2016.09.15., a második előlegrészlet esedékessége.2017.03.15.)</t>
  </si>
  <si>
    <t>2. Adótanácsadó, adószakértő neve:</t>
  </si>
  <si>
    <t>2015. adóévben NYÍREGYHÁZA Megyei Jogú Város illetékességi területén folytatott</t>
  </si>
  <si>
    <t xml:space="preserve">2015. adóévben NYÍREGYHÁZA Megyei Jogú Város illetékességi területén folytatott </t>
  </si>
  <si>
    <t>Az adózás rendjéről szóló többször módosított 2003. évi XCII. törvény 2. számú melléklet II.A)2. e) pontja alapján a megfizetett adóelőleg és az adóévre megállapított tényleges adó különbözete 2016. május 31-étől igényelhető vissza.</t>
  </si>
  <si>
    <t>2015. adóévben a NYÍREGYHÁZA Megyei Jogú Város illetékességi területén folytatott</t>
  </si>
  <si>
    <t>A 3. sorból a Htv. 39. § (7) bekezdése szerinti közfinanszírozásban részesülő gyógyszerek értékesítéséhez kapcsolódó elábé, vagy dohány kiskereskedelmi-ellátónál a dohány bekerülési értéke</t>
  </si>
  <si>
    <r>
      <t xml:space="preserve">Az 1. sorból a Htv. 39. § (7) bekezdése szerinti közfinanszírozásban részesülő gyógyszerek értékesítéséhez kapcsolódó elábé, vagy dohány kiskereskedelmi-ellátónál a dohány bekerülési értéke </t>
    </r>
    <r>
      <rPr>
        <b/>
        <sz val="7"/>
        <rFont val="Candara"/>
        <family val="2"/>
      </rPr>
      <t>(500 M Ft-ot meg nem haladó nettó árbevételű vállalkozónak nem kell kitölteni!)</t>
    </r>
  </si>
  <si>
    <t>Az adóalanyra jutó vállalkozási szintű adóalap {„E” jelű betétlap III./10.sor*(„A” vagy „B” vagy „C” vagy „D” jelű betétlap II/1.sor ÷ „E” jelű betétlap III./1.sor)}</t>
  </si>
  <si>
    <t>A Htv. 39/F. § szerint mentes adóalany bevallása</t>
  </si>
  <si>
    <t xml:space="preserve">  III.           A Htv. 39.§ (6) bekezdésének hatálya alá tartozó kapcsolt vállalkozás esetén</t>
  </si>
  <si>
    <t>az adóévben 8 millió forintot meg nem haladó nettó árbevételű adóalanyként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</si>
</sst>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000"/>
    <numFmt numFmtId="175" formatCode="#,##0\ &quot;Ft&quot;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.5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7"/>
      <name val="Candara"/>
      <family val="2"/>
    </font>
    <font>
      <sz val="10"/>
      <name val="Candara"/>
      <family val="2"/>
    </font>
    <font>
      <b/>
      <sz val="7"/>
      <name val="Candara"/>
      <family val="2"/>
    </font>
    <font>
      <b/>
      <i/>
      <sz val="6"/>
      <name val="Candara"/>
      <family val="2"/>
    </font>
    <font>
      <b/>
      <i/>
      <sz val="8"/>
      <name val="Candara"/>
      <family val="2"/>
    </font>
    <font>
      <b/>
      <sz val="8"/>
      <name val="Candara"/>
      <family val="2"/>
    </font>
    <font>
      <i/>
      <sz val="6"/>
      <name val="Candara"/>
      <family val="2"/>
    </font>
    <font>
      <b/>
      <sz val="10"/>
      <name val="Candara"/>
      <family val="2"/>
    </font>
    <font>
      <sz val="6.5"/>
      <name val="Candara"/>
      <family val="2"/>
    </font>
    <font>
      <b/>
      <sz val="7.5"/>
      <name val="Candara"/>
      <family val="2"/>
    </font>
    <font>
      <i/>
      <sz val="7"/>
      <name val="Candara"/>
      <family val="2"/>
    </font>
    <font>
      <sz val="7.5"/>
      <name val="Candara"/>
      <family val="2"/>
    </font>
    <font>
      <i/>
      <sz val="7.5"/>
      <name val="Candara"/>
      <family val="2"/>
    </font>
    <font>
      <sz val="6"/>
      <name val="Candara"/>
      <family val="2"/>
    </font>
    <font>
      <sz val="9"/>
      <name val="Candara"/>
      <family val="2"/>
    </font>
    <font>
      <i/>
      <sz val="6.5"/>
      <name val="Candara"/>
      <family val="2"/>
    </font>
    <font>
      <b/>
      <i/>
      <sz val="7"/>
      <name val="Candara"/>
      <family val="2"/>
    </font>
    <font>
      <i/>
      <sz val="5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vertAlign val="superscript"/>
      <sz val="8"/>
      <name val="Candara"/>
      <family val="2"/>
    </font>
    <font>
      <sz val="9"/>
      <color indexed="10"/>
      <name val="Candara"/>
      <family val="2"/>
    </font>
    <font>
      <sz val="8"/>
      <color indexed="10"/>
      <name val="Candara"/>
      <family val="2"/>
    </font>
    <font>
      <sz val="5.5"/>
      <name val="Candara"/>
      <family val="2"/>
    </font>
    <font>
      <b/>
      <sz val="6"/>
      <name val="Candara"/>
      <family val="2"/>
    </font>
    <font>
      <b/>
      <sz val="6.5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Candara"/>
      <family val="2"/>
    </font>
    <font>
      <b/>
      <sz val="10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Candara"/>
      <family val="2"/>
    </font>
    <font>
      <b/>
      <sz val="10"/>
      <color theme="1"/>
      <name val="Candara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55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/>
      <right style="thin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medium"/>
      <top/>
      <bottom/>
    </border>
    <border>
      <left/>
      <right/>
      <top/>
      <bottom style="thin">
        <color indexed="2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55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10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4" fontId="15" fillId="0" borderId="0" xfId="55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wrapText="1" shrinkToFi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1" fillId="0" borderId="0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0" fontId="21" fillId="0" borderId="0" xfId="0" applyFont="1" applyBorder="1" applyAlignment="1">
      <alignment horizontal="center" wrapText="1" shrinkToFit="1"/>
    </xf>
    <xf numFmtId="0" fontId="9" fillId="0" borderId="1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25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8" fillId="0" borderId="0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169" fontId="15" fillId="0" borderId="16" xfId="0" applyNumberFormat="1" applyFont="1" applyBorder="1" applyAlignment="1" applyProtection="1">
      <alignment horizontal="center" vertical="center"/>
      <protection locked="0"/>
    </xf>
    <xf numFmtId="169" fontId="15" fillId="0" borderId="18" xfId="0" applyNumberFormat="1" applyFont="1" applyBorder="1" applyAlignment="1" applyProtection="1">
      <alignment horizontal="center" vertical="center"/>
      <protection locked="0"/>
    </xf>
    <xf numFmtId="169" fontId="15" fillId="0" borderId="19" xfId="0" applyNumberFormat="1" applyFont="1" applyBorder="1" applyAlignment="1" applyProtection="1">
      <alignment horizontal="center" vertical="center"/>
      <protection locked="0"/>
    </xf>
    <xf numFmtId="169" fontId="15" fillId="0" borderId="10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11" xfId="0" applyNumberFormat="1" applyFont="1" applyBorder="1" applyAlignment="1" applyProtection="1">
      <alignment horizontal="center" vertical="center"/>
      <protection locked="0"/>
    </xf>
    <xf numFmtId="169" fontId="15" fillId="0" borderId="15" xfId="0" applyNumberFormat="1" applyFont="1" applyBorder="1" applyAlignment="1" applyProtection="1">
      <alignment horizontal="center" vertical="center"/>
      <protection locked="0"/>
    </xf>
    <xf numFmtId="169" fontId="15" fillId="0" borderId="12" xfId="0" applyNumberFormat="1" applyFont="1" applyBorder="1" applyAlignment="1" applyProtection="1">
      <alignment horizontal="center" vertical="center"/>
      <protection locked="0"/>
    </xf>
    <xf numFmtId="169" fontId="15" fillId="0" borderId="17" xfId="0" applyNumberFormat="1" applyFont="1" applyBorder="1" applyAlignment="1" applyProtection="1">
      <alignment horizontal="center" vertical="center"/>
      <protection locked="0"/>
    </xf>
    <xf numFmtId="169" fontId="71" fillId="33" borderId="16" xfId="0" applyNumberFormat="1" applyFont="1" applyFill="1" applyBorder="1" applyAlignment="1" applyProtection="1">
      <alignment horizontal="right" vertical="center"/>
      <protection hidden="1"/>
    </xf>
    <xf numFmtId="169" fontId="71" fillId="33" borderId="18" xfId="0" applyNumberFormat="1" applyFont="1" applyFill="1" applyBorder="1" applyAlignment="1" applyProtection="1">
      <alignment horizontal="right" vertical="center"/>
      <protection hidden="1"/>
    </xf>
    <xf numFmtId="169" fontId="71" fillId="33" borderId="19" xfId="0" applyNumberFormat="1" applyFont="1" applyFill="1" applyBorder="1" applyAlignment="1" applyProtection="1">
      <alignment horizontal="right" vertical="center"/>
      <protection hidden="1"/>
    </xf>
    <xf numFmtId="169" fontId="71" fillId="33" borderId="10" xfId="0" applyNumberFormat="1" applyFont="1" applyFill="1" applyBorder="1" applyAlignment="1" applyProtection="1">
      <alignment horizontal="right" vertical="center"/>
      <protection hidden="1"/>
    </xf>
    <xf numFmtId="169" fontId="71" fillId="33" borderId="0" xfId="0" applyNumberFormat="1" applyFont="1" applyFill="1" applyBorder="1" applyAlignment="1" applyProtection="1">
      <alignment horizontal="right" vertical="center"/>
      <protection hidden="1"/>
    </xf>
    <xf numFmtId="169" fontId="71" fillId="33" borderId="11" xfId="0" applyNumberFormat="1" applyFont="1" applyFill="1" applyBorder="1" applyAlignment="1" applyProtection="1">
      <alignment horizontal="right" vertical="center"/>
      <protection hidden="1"/>
    </xf>
    <xf numFmtId="169" fontId="71" fillId="33" borderId="22" xfId="0" applyNumberFormat="1" applyFont="1" applyFill="1" applyBorder="1" applyAlignment="1" applyProtection="1">
      <alignment horizontal="right" vertical="center"/>
      <protection hidden="1"/>
    </xf>
    <xf numFmtId="169" fontId="71" fillId="33" borderId="23" xfId="0" applyNumberFormat="1" applyFont="1" applyFill="1" applyBorder="1" applyAlignment="1" applyProtection="1">
      <alignment horizontal="right" vertical="center"/>
      <protection hidden="1"/>
    </xf>
    <xf numFmtId="169" fontId="71" fillId="33" borderId="24" xfId="0" applyNumberFormat="1" applyFont="1" applyFill="1" applyBorder="1" applyAlignment="1" applyProtection="1">
      <alignment horizontal="right" vertical="center"/>
      <protection hidden="1"/>
    </xf>
    <xf numFmtId="169" fontId="15" fillId="0" borderId="25" xfId="0" applyNumberFormat="1" applyFont="1" applyBorder="1" applyAlignment="1" applyProtection="1">
      <alignment horizontal="center" vertical="center"/>
      <protection hidden="1" locked="0"/>
    </xf>
    <xf numFmtId="169" fontId="15" fillId="0" borderId="26" xfId="0" applyNumberFormat="1" applyFont="1" applyBorder="1" applyAlignment="1" applyProtection="1">
      <alignment horizontal="center" vertical="center"/>
      <protection hidden="1" locked="0"/>
    </xf>
    <xf numFmtId="169" fontId="15" fillId="0" borderId="27" xfId="0" applyNumberFormat="1" applyFont="1" applyBorder="1" applyAlignment="1" applyProtection="1">
      <alignment horizontal="center" vertical="center"/>
      <protection hidden="1" locked="0"/>
    </xf>
    <xf numFmtId="169" fontId="15" fillId="0" borderId="10" xfId="0" applyNumberFormat="1" applyFont="1" applyBorder="1" applyAlignment="1" applyProtection="1">
      <alignment horizontal="center" vertical="center"/>
      <protection hidden="1" locked="0"/>
    </xf>
    <xf numFmtId="169" fontId="15" fillId="0" borderId="0" xfId="0" applyNumberFormat="1" applyFont="1" applyBorder="1" applyAlignment="1" applyProtection="1">
      <alignment horizontal="center" vertical="center"/>
      <protection hidden="1" locked="0"/>
    </xf>
    <xf numFmtId="169" fontId="15" fillId="0" borderId="11" xfId="0" applyNumberFormat="1" applyFont="1" applyBorder="1" applyAlignment="1" applyProtection="1">
      <alignment horizontal="center" vertical="center"/>
      <protection hidden="1" locked="0"/>
    </xf>
    <xf numFmtId="169" fontId="15" fillId="0" borderId="22" xfId="0" applyNumberFormat="1" applyFont="1" applyBorder="1" applyAlignment="1" applyProtection="1">
      <alignment horizontal="center" vertical="center"/>
      <protection hidden="1" locked="0"/>
    </xf>
    <xf numFmtId="169" fontId="15" fillId="0" borderId="23" xfId="0" applyNumberFormat="1" applyFont="1" applyBorder="1" applyAlignment="1" applyProtection="1">
      <alignment horizontal="center" vertical="center"/>
      <protection hidden="1" locked="0"/>
    </xf>
    <xf numFmtId="169" fontId="15" fillId="0" borderId="24" xfId="0" applyNumberFormat="1" applyFont="1" applyBorder="1" applyAlignment="1" applyProtection="1">
      <alignment horizontal="center" vertical="center"/>
      <protection hidden="1" locked="0"/>
    </xf>
    <xf numFmtId="169" fontId="15" fillId="0" borderId="25" xfId="0" applyNumberFormat="1" applyFont="1" applyBorder="1" applyAlignment="1" applyProtection="1">
      <alignment horizontal="center" vertical="center"/>
      <protection locked="0"/>
    </xf>
    <xf numFmtId="169" fontId="15" fillId="0" borderId="26" xfId="0" applyNumberFormat="1" applyFont="1" applyBorder="1" applyAlignment="1" applyProtection="1">
      <alignment horizontal="center" vertical="center"/>
      <protection locked="0"/>
    </xf>
    <xf numFmtId="169" fontId="15" fillId="0" borderId="27" xfId="0" applyNumberFormat="1" applyFont="1" applyBorder="1" applyAlignment="1" applyProtection="1">
      <alignment horizontal="center" vertical="center"/>
      <protection locked="0"/>
    </xf>
    <xf numFmtId="169" fontId="15" fillId="0" borderId="16" xfId="0" applyNumberFormat="1" applyFont="1" applyBorder="1" applyAlignment="1" applyProtection="1">
      <alignment horizontal="right" vertical="center"/>
      <protection hidden="1"/>
    </xf>
    <xf numFmtId="169" fontId="15" fillId="0" borderId="18" xfId="0" applyNumberFormat="1" applyFont="1" applyBorder="1" applyAlignment="1" applyProtection="1">
      <alignment horizontal="right" vertical="center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hidden="1"/>
    </xf>
    <xf numFmtId="169" fontId="15" fillId="0" borderId="10" xfId="0" applyNumberFormat="1" applyFont="1" applyBorder="1" applyAlignment="1" applyProtection="1">
      <alignment horizontal="right" vertical="center"/>
      <protection hidden="1"/>
    </xf>
    <xf numFmtId="169" fontId="15" fillId="0" borderId="0" xfId="0" applyNumberFormat="1" applyFont="1" applyBorder="1" applyAlignment="1" applyProtection="1">
      <alignment horizontal="right" vertical="center"/>
      <protection hidden="1"/>
    </xf>
    <xf numFmtId="169" fontId="15" fillId="0" borderId="11" xfId="0" applyNumberFormat="1" applyFont="1" applyBorder="1" applyAlignment="1" applyProtection="1">
      <alignment horizontal="right" vertical="center"/>
      <protection hidden="1"/>
    </xf>
    <xf numFmtId="169" fontId="15" fillId="0" borderId="15" xfId="0" applyNumberFormat="1" applyFont="1" applyBorder="1" applyAlignment="1" applyProtection="1">
      <alignment horizontal="right" vertical="center"/>
      <protection hidden="1"/>
    </xf>
    <xf numFmtId="169" fontId="15" fillId="0" borderId="12" xfId="0" applyNumberFormat="1" applyFont="1" applyBorder="1" applyAlignment="1" applyProtection="1">
      <alignment horizontal="right" vertical="center"/>
      <protection hidden="1"/>
    </xf>
    <xf numFmtId="169" fontId="15" fillId="0" borderId="17" xfId="0" applyNumberFormat="1" applyFont="1" applyBorder="1" applyAlignment="1" applyProtection="1">
      <alignment horizontal="right" vertical="center"/>
      <protection hidden="1"/>
    </xf>
    <xf numFmtId="169" fontId="71" fillId="33" borderId="16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18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19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10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0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11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22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23" xfId="0" applyNumberFormat="1" applyFont="1" applyFill="1" applyBorder="1" applyAlignment="1" applyProtection="1">
      <alignment horizontal="right" vertical="center"/>
      <protection hidden="1" locked="0"/>
    </xf>
    <xf numFmtId="169" fontId="71" fillId="33" borderId="24" xfId="0" applyNumberFormat="1" applyFont="1" applyFill="1" applyBorder="1" applyAlignment="1" applyProtection="1">
      <alignment horizontal="right" vertical="center"/>
      <protection hidden="1" locked="0"/>
    </xf>
    <xf numFmtId="169" fontId="15" fillId="0" borderId="25" xfId="0" applyNumberFormat="1" applyFont="1" applyBorder="1" applyAlignment="1" applyProtection="1">
      <alignment horizontal="center" vertical="center"/>
      <protection hidden="1"/>
    </xf>
    <xf numFmtId="169" fontId="15" fillId="0" borderId="26" xfId="0" applyNumberFormat="1" applyFont="1" applyBorder="1" applyAlignment="1" applyProtection="1">
      <alignment horizontal="center" vertical="center"/>
      <protection hidden="1"/>
    </xf>
    <xf numFmtId="169" fontId="15" fillId="0" borderId="27" xfId="0" applyNumberFormat="1" applyFont="1" applyBorder="1" applyAlignment="1" applyProtection="1">
      <alignment horizontal="center" vertical="center"/>
      <protection hidden="1"/>
    </xf>
    <xf numFmtId="169" fontId="15" fillId="0" borderId="10" xfId="0" applyNumberFormat="1" applyFont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 vertical="center"/>
      <protection hidden="1"/>
    </xf>
    <xf numFmtId="169" fontId="15" fillId="0" borderId="11" xfId="0" applyNumberFormat="1" applyFont="1" applyBorder="1" applyAlignment="1" applyProtection="1">
      <alignment horizontal="center" vertical="center"/>
      <protection hidden="1"/>
    </xf>
    <xf numFmtId="169" fontId="15" fillId="0" borderId="22" xfId="0" applyNumberFormat="1" applyFont="1" applyBorder="1" applyAlignment="1" applyProtection="1">
      <alignment horizontal="center" vertical="center"/>
      <protection hidden="1"/>
    </xf>
    <xf numFmtId="169" fontId="15" fillId="0" borderId="23" xfId="0" applyNumberFormat="1" applyFont="1" applyBorder="1" applyAlignment="1" applyProtection="1">
      <alignment horizontal="center" vertical="center"/>
      <protection hidden="1"/>
    </xf>
    <xf numFmtId="169" fontId="15" fillId="0" borderId="24" xfId="0" applyNumberFormat="1" applyFont="1" applyBorder="1" applyAlignment="1" applyProtection="1">
      <alignment horizontal="center" vertical="center"/>
      <protection hidden="1"/>
    </xf>
    <xf numFmtId="169" fontId="71" fillId="33" borderId="25" xfId="0" applyNumberFormat="1" applyFont="1" applyFill="1" applyBorder="1" applyAlignment="1" applyProtection="1">
      <alignment horizontal="right" vertical="center"/>
      <protection hidden="1"/>
    </xf>
    <xf numFmtId="169" fontId="71" fillId="33" borderId="26" xfId="0" applyNumberFormat="1" applyFont="1" applyFill="1" applyBorder="1" applyAlignment="1" applyProtection="1">
      <alignment horizontal="right" vertical="center"/>
      <protection hidden="1"/>
    </xf>
    <xf numFmtId="169" fontId="71" fillId="33" borderId="27" xfId="0" applyNumberFormat="1" applyFont="1" applyFill="1" applyBorder="1" applyAlignment="1" applyProtection="1">
      <alignment horizontal="right" vertical="center"/>
      <protection hidden="1"/>
    </xf>
    <xf numFmtId="169" fontId="71" fillId="33" borderId="15" xfId="0" applyNumberFormat="1" applyFont="1" applyFill="1" applyBorder="1" applyAlignment="1" applyProtection="1">
      <alignment horizontal="right" vertical="center"/>
      <protection hidden="1"/>
    </xf>
    <xf numFmtId="169" fontId="71" fillId="33" borderId="12" xfId="0" applyNumberFormat="1" applyFont="1" applyFill="1" applyBorder="1" applyAlignment="1" applyProtection="1">
      <alignment horizontal="right" vertical="center"/>
      <protection hidden="1"/>
    </xf>
    <xf numFmtId="169" fontId="71" fillId="33" borderId="17" xfId="0" applyNumberFormat="1" applyFont="1" applyFill="1" applyBorder="1" applyAlignment="1" applyProtection="1">
      <alignment horizontal="right" vertical="center"/>
      <protection hidden="1"/>
    </xf>
    <xf numFmtId="169" fontId="71" fillId="34" borderId="25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26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27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0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0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1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5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2" xfId="0" applyNumberFormat="1" applyFont="1" applyFill="1" applyBorder="1" applyAlignment="1" applyProtection="1">
      <alignment horizontal="center" vertical="center"/>
      <protection hidden="1" locked="0"/>
    </xf>
    <xf numFmtId="169" fontId="71" fillId="34" borderId="17" xfId="0" applyNumberFormat="1" applyFont="1" applyFill="1" applyBorder="1" applyAlignment="1" applyProtection="1">
      <alignment horizontal="center" vertical="center"/>
      <protection hidden="1" locked="0"/>
    </xf>
    <xf numFmtId="169" fontId="72" fillId="34" borderId="25" xfId="0" applyNumberFormat="1" applyFont="1" applyFill="1" applyBorder="1" applyAlignment="1" applyProtection="1">
      <alignment horizontal="right" vertical="center"/>
      <protection hidden="1"/>
    </xf>
    <xf numFmtId="169" fontId="72" fillId="34" borderId="26" xfId="0" applyNumberFormat="1" applyFont="1" applyFill="1" applyBorder="1" applyAlignment="1" applyProtection="1">
      <alignment horizontal="right" vertical="center"/>
      <protection hidden="1"/>
    </xf>
    <xf numFmtId="169" fontId="72" fillId="34" borderId="27" xfId="0" applyNumberFormat="1" applyFont="1" applyFill="1" applyBorder="1" applyAlignment="1" applyProtection="1">
      <alignment horizontal="right" vertical="center"/>
      <protection hidden="1"/>
    </xf>
    <xf numFmtId="169" fontId="72" fillId="34" borderId="10" xfId="0" applyNumberFormat="1" applyFont="1" applyFill="1" applyBorder="1" applyAlignment="1" applyProtection="1">
      <alignment horizontal="right" vertical="center"/>
      <protection hidden="1"/>
    </xf>
    <xf numFmtId="169" fontId="72" fillId="34" borderId="0" xfId="0" applyNumberFormat="1" applyFont="1" applyFill="1" applyBorder="1" applyAlignment="1" applyProtection="1">
      <alignment horizontal="right" vertical="center"/>
      <protection hidden="1"/>
    </xf>
    <xf numFmtId="169" fontId="72" fillId="34" borderId="11" xfId="0" applyNumberFormat="1" applyFont="1" applyFill="1" applyBorder="1" applyAlignment="1" applyProtection="1">
      <alignment horizontal="right" vertical="center"/>
      <protection hidden="1"/>
    </xf>
    <xf numFmtId="169" fontId="72" fillId="34" borderId="22" xfId="0" applyNumberFormat="1" applyFont="1" applyFill="1" applyBorder="1" applyAlignment="1" applyProtection="1">
      <alignment horizontal="right" vertical="center"/>
      <protection hidden="1"/>
    </xf>
    <xf numFmtId="169" fontId="72" fillId="34" borderId="23" xfId="0" applyNumberFormat="1" applyFont="1" applyFill="1" applyBorder="1" applyAlignment="1" applyProtection="1">
      <alignment horizontal="right" vertical="center"/>
      <protection hidden="1"/>
    </xf>
    <xf numFmtId="169" fontId="72" fillId="34" borderId="24" xfId="0" applyNumberFormat="1" applyFont="1" applyFill="1" applyBorder="1" applyAlignment="1" applyProtection="1">
      <alignment horizontal="right" vertical="center"/>
      <protection hidden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2" fillId="0" borderId="28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169" fontId="15" fillId="0" borderId="16" xfId="0" applyNumberFormat="1" applyFont="1" applyBorder="1" applyAlignment="1" applyProtection="1">
      <alignment horizontal="center"/>
      <protection locked="0"/>
    </xf>
    <xf numFmtId="169" fontId="15" fillId="0" borderId="18" xfId="0" applyNumberFormat="1" applyFont="1" applyBorder="1" applyAlignment="1" applyProtection="1">
      <alignment horizontal="center"/>
      <protection locked="0"/>
    </xf>
    <xf numFmtId="169" fontId="15" fillId="0" borderId="19" xfId="0" applyNumberFormat="1" applyFont="1" applyBorder="1" applyAlignment="1" applyProtection="1">
      <alignment horizontal="center"/>
      <protection locked="0"/>
    </xf>
    <xf numFmtId="169" fontId="15" fillId="0" borderId="15" xfId="0" applyNumberFormat="1" applyFont="1" applyBorder="1" applyAlignment="1" applyProtection="1">
      <alignment horizontal="center"/>
      <protection locked="0"/>
    </xf>
    <xf numFmtId="169" fontId="15" fillId="0" borderId="12" xfId="0" applyNumberFormat="1" applyFont="1" applyBorder="1" applyAlignment="1" applyProtection="1">
      <alignment horizontal="center"/>
      <protection locked="0"/>
    </xf>
    <xf numFmtId="169" fontId="15" fillId="0" borderId="17" xfId="0" applyNumberFormat="1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9" fontId="22" fillId="0" borderId="16" xfId="0" applyNumberFormat="1" applyFont="1" applyBorder="1" applyAlignment="1" applyProtection="1">
      <alignment horizontal="center"/>
      <protection locked="0"/>
    </xf>
    <xf numFmtId="169" fontId="22" fillId="0" borderId="18" xfId="0" applyNumberFormat="1" applyFont="1" applyBorder="1" applyAlignment="1" applyProtection="1">
      <alignment horizontal="center"/>
      <protection locked="0"/>
    </xf>
    <xf numFmtId="169" fontId="22" fillId="0" borderId="19" xfId="0" applyNumberFormat="1" applyFont="1" applyBorder="1" applyAlignment="1" applyProtection="1">
      <alignment horizontal="center"/>
      <protection locked="0"/>
    </xf>
    <xf numFmtId="169" fontId="22" fillId="0" borderId="10" xfId="0" applyNumberFormat="1" applyFont="1" applyBorder="1" applyAlignment="1" applyProtection="1">
      <alignment horizontal="center"/>
      <protection locked="0"/>
    </xf>
    <xf numFmtId="169" fontId="22" fillId="0" borderId="0" xfId="0" applyNumberFormat="1" applyFont="1" applyBorder="1" applyAlignment="1" applyProtection="1">
      <alignment horizontal="center"/>
      <protection locked="0"/>
    </xf>
    <xf numFmtId="169" fontId="22" fillId="0" borderId="11" xfId="0" applyNumberFormat="1" applyFont="1" applyBorder="1" applyAlignment="1" applyProtection="1">
      <alignment horizontal="center"/>
      <protection locked="0"/>
    </xf>
    <xf numFmtId="169" fontId="22" fillId="0" borderId="15" xfId="0" applyNumberFormat="1" applyFont="1" applyBorder="1" applyAlignment="1" applyProtection="1">
      <alignment horizontal="center"/>
      <protection locked="0"/>
    </xf>
    <xf numFmtId="169" fontId="22" fillId="0" borderId="12" xfId="0" applyNumberFormat="1" applyFont="1" applyBorder="1" applyAlignment="1" applyProtection="1">
      <alignment horizontal="center"/>
      <protection locked="0"/>
    </xf>
    <xf numFmtId="169" fontId="22" fillId="0" borderId="17" xfId="0" applyNumberFormat="1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49" fontId="15" fillId="0" borderId="38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43" xfId="0" applyFont="1" applyBorder="1" applyAlignment="1">
      <alignment/>
    </xf>
    <xf numFmtId="0" fontId="9" fillId="0" borderId="20" xfId="0" applyFont="1" applyBorder="1" applyAlignment="1">
      <alignment/>
    </xf>
    <xf numFmtId="169" fontId="71" fillId="33" borderId="25" xfId="0" applyNumberFormat="1" applyFont="1" applyFill="1" applyBorder="1" applyAlignment="1" applyProtection="1">
      <alignment horizontal="right"/>
      <protection hidden="1"/>
    </xf>
    <xf numFmtId="169" fontId="71" fillId="33" borderId="26" xfId="0" applyNumberFormat="1" applyFont="1" applyFill="1" applyBorder="1" applyAlignment="1" applyProtection="1">
      <alignment horizontal="right"/>
      <protection hidden="1"/>
    </xf>
    <xf numFmtId="169" fontId="71" fillId="33" borderId="27" xfId="0" applyNumberFormat="1" applyFont="1" applyFill="1" applyBorder="1" applyAlignment="1" applyProtection="1">
      <alignment horizontal="right"/>
      <protection hidden="1"/>
    </xf>
    <xf numFmtId="169" fontId="71" fillId="33" borderId="10" xfId="0" applyNumberFormat="1" applyFont="1" applyFill="1" applyBorder="1" applyAlignment="1" applyProtection="1">
      <alignment horizontal="right"/>
      <protection hidden="1"/>
    </xf>
    <xf numFmtId="169" fontId="71" fillId="33" borderId="0" xfId="0" applyNumberFormat="1" applyFont="1" applyFill="1" applyBorder="1" applyAlignment="1" applyProtection="1">
      <alignment horizontal="right"/>
      <protection hidden="1"/>
    </xf>
    <xf numFmtId="169" fontId="71" fillId="33" borderId="11" xfId="0" applyNumberFormat="1" applyFont="1" applyFill="1" applyBorder="1" applyAlignment="1" applyProtection="1">
      <alignment horizontal="right"/>
      <protection hidden="1"/>
    </xf>
    <xf numFmtId="169" fontId="71" fillId="33" borderId="22" xfId="0" applyNumberFormat="1" applyFont="1" applyFill="1" applyBorder="1" applyAlignment="1" applyProtection="1">
      <alignment horizontal="right"/>
      <protection hidden="1"/>
    </xf>
    <xf numFmtId="169" fontId="71" fillId="33" borderId="23" xfId="0" applyNumberFormat="1" applyFont="1" applyFill="1" applyBorder="1" applyAlignment="1" applyProtection="1">
      <alignment horizontal="right"/>
      <protection hidden="1"/>
    </xf>
    <xf numFmtId="169" fontId="71" fillId="33" borderId="24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169" fontId="15" fillId="0" borderId="25" xfId="0" applyNumberFormat="1" applyFont="1" applyBorder="1" applyAlignment="1" applyProtection="1">
      <alignment horizontal="right" vertical="center"/>
      <protection hidden="1"/>
    </xf>
    <xf numFmtId="169" fontId="15" fillId="0" borderId="26" xfId="0" applyNumberFormat="1" applyFont="1" applyBorder="1" applyAlignment="1" applyProtection="1">
      <alignment horizontal="right" vertical="center"/>
      <protection hidden="1"/>
    </xf>
    <xf numFmtId="169" fontId="15" fillId="0" borderId="27" xfId="0" applyNumberFormat="1" applyFont="1" applyBorder="1" applyAlignment="1" applyProtection="1">
      <alignment horizontal="right" vertical="center"/>
      <protection hidden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49" fontId="22" fillId="0" borderId="34" xfId="0" applyNumberFormat="1" applyFont="1" applyBorder="1" applyAlignment="1" applyProtection="1">
      <alignment horizontal="center"/>
      <protection locked="0"/>
    </xf>
    <xf numFmtId="49" fontId="22" fillId="0" borderId="35" xfId="0" applyNumberFormat="1" applyFont="1" applyBorder="1" applyAlignment="1" applyProtection="1">
      <alignment/>
      <protection locked="0"/>
    </xf>
    <xf numFmtId="49" fontId="22" fillId="0" borderId="20" xfId="0" applyNumberFormat="1" applyFont="1" applyBorder="1" applyAlignment="1" applyProtection="1">
      <alignment/>
      <protection locked="0"/>
    </xf>
    <xf numFmtId="49" fontId="22" fillId="0" borderId="36" xfId="0" applyNumberFormat="1" applyFont="1" applyBorder="1" applyAlignment="1" applyProtection="1">
      <alignment/>
      <protection locked="0"/>
    </xf>
    <xf numFmtId="49" fontId="22" fillId="0" borderId="37" xfId="0" applyNumberFormat="1" applyFont="1" applyBorder="1" applyAlignment="1" applyProtection="1">
      <alignment/>
      <protection locked="0"/>
    </xf>
    <xf numFmtId="49" fontId="22" fillId="0" borderId="38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44" xfId="0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 shrinkToFit="1"/>
    </xf>
    <xf numFmtId="49" fontId="22" fillId="0" borderId="34" xfId="0" applyNumberFormat="1" applyFont="1" applyBorder="1" applyAlignment="1" applyProtection="1">
      <alignment horizontal="right"/>
      <protection locked="0"/>
    </xf>
    <xf numFmtId="49" fontId="22" fillId="0" borderId="35" xfId="0" applyNumberFormat="1" applyFont="1" applyBorder="1" applyAlignment="1" applyProtection="1">
      <alignment horizontal="right"/>
      <protection locked="0"/>
    </xf>
    <xf numFmtId="49" fontId="22" fillId="0" borderId="20" xfId="0" applyNumberFormat="1" applyFont="1" applyBorder="1" applyAlignment="1" applyProtection="1">
      <alignment horizontal="right"/>
      <protection locked="0"/>
    </xf>
    <xf numFmtId="49" fontId="22" fillId="0" borderId="36" xfId="0" applyNumberFormat="1" applyFont="1" applyBorder="1" applyAlignment="1" applyProtection="1">
      <alignment horizontal="right"/>
      <protection locked="0"/>
    </xf>
    <xf numFmtId="49" fontId="22" fillId="0" borderId="37" xfId="0" applyNumberFormat="1" applyFont="1" applyBorder="1" applyAlignment="1" applyProtection="1">
      <alignment horizontal="right"/>
      <protection locked="0"/>
    </xf>
    <xf numFmtId="49" fontId="22" fillId="0" borderId="38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34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 applyProtection="1">
      <alignment horizontal="right" vertical="center"/>
      <protection locked="0"/>
    </xf>
    <xf numFmtId="0" fontId="15" fillId="0" borderId="36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38" xfId="0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7" fillId="0" borderId="18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49" fontId="15" fillId="0" borderId="34" xfId="0" applyNumberFormat="1" applyFont="1" applyBorder="1" applyAlignment="1" applyProtection="1">
      <alignment horizontal="right" vertical="center"/>
      <protection locked="0"/>
    </xf>
    <xf numFmtId="49" fontId="15" fillId="0" borderId="35" xfId="0" applyNumberFormat="1" applyFont="1" applyBorder="1" applyAlignment="1" applyProtection="1">
      <alignment horizontal="right" vertical="center"/>
      <protection locked="0"/>
    </xf>
    <xf numFmtId="49" fontId="15" fillId="0" borderId="20" xfId="0" applyNumberFormat="1" applyFont="1" applyBorder="1" applyAlignment="1" applyProtection="1">
      <alignment horizontal="right" vertical="center"/>
      <protection locked="0"/>
    </xf>
    <xf numFmtId="49" fontId="15" fillId="0" borderId="36" xfId="0" applyNumberFormat="1" applyFont="1" applyBorder="1" applyAlignment="1" applyProtection="1">
      <alignment horizontal="right" vertical="center"/>
      <protection locked="0"/>
    </xf>
    <xf numFmtId="49" fontId="15" fillId="0" borderId="37" xfId="0" applyNumberFormat="1" applyFont="1" applyBorder="1" applyAlignment="1" applyProtection="1">
      <alignment horizontal="right" vertical="center"/>
      <protection locked="0"/>
    </xf>
    <xf numFmtId="49" fontId="15" fillId="0" borderId="38" xfId="0" applyNumberFormat="1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left"/>
      <protection locked="0"/>
    </xf>
    <xf numFmtId="49" fontId="15" fillId="0" borderId="44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44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1" fontId="15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" fontId="15" fillId="0" borderId="34" xfId="0" applyNumberFormat="1" applyFont="1" applyBorder="1" applyAlignment="1" applyProtection="1">
      <alignment horizontal="right" vertical="center"/>
      <protection locked="0"/>
    </xf>
    <xf numFmtId="0" fontId="9" fillId="0" borderId="35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49" fontId="8" fillId="0" borderId="20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2" fillId="0" borderId="28" xfId="0" applyFont="1" applyBorder="1" applyAlignment="1" applyProtection="1">
      <alignment horizontal="right"/>
      <protection locked="0"/>
    </xf>
    <xf numFmtId="0" fontId="22" fillId="0" borderId="29" xfId="0" applyFont="1" applyBorder="1" applyAlignment="1" applyProtection="1">
      <alignment horizontal="right"/>
      <protection locked="0"/>
    </xf>
    <xf numFmtId="0" fontId="22" fillId="0" borderId="3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2" fillId="0" borderId="28" xfId="0" applyFont="1" applyBorder="1" applyAlignment="1" applyProtection="1">
      <alignment horizontal="left"/>
      <protection locked="0"/>
    </xf>
    <xf numFmtId="0" fontId="22" fillId="0" borderId="29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22" fillId="0" borderId="44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46" xfId="0" applyFont="1" applyBorder="1" applyAlignment="1">
      <alignment/>
    </xf>
    <xf numFmtId="0" fontId="8" fillId="0" borderId="3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32" xfId="0" applyFont="1" applyBorder="1" applyAlignment="1" applyProtection="1">
      <alignment horizontal="right"/>
      <protection locked="0"/>
    </xf>
    <xf numFmtId="49" fontId="15" fillId="0" borderId="20" xfId="0" applyNumberFormat="1" applyFont="1" applyBorder="1" applyAlignment="1" applyProtection="1">
      <alignment horizontal="left"/>
      <protection locked="0"/>
    </xf>
    <xf numFmtId="49" fontId="15" fillId="0" borderId="37" xfId="0" applyNumberFormat="1" applyFont="1" applyBorder="1" applyAlignment="1" applyProtection="1">
      <alignment horizontal="left"/>
      <protection locked="0"/>
    </xf>
    <xf numFmtId="49" fontId="15" fillId="0" borderId="47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left" wrapText="1" shrinkToFit="1"/>
    </xf>
    <xf numFmtId="0" fontId="18" fillId="0" borderId="0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47" xfId="0" applyFont="1" applyBorder="1" applyAlignment="1" applyProtection="1">
      <alignment horizontal="left"/>
      <protection locked="0"/>
    </xf>
    <xf numFmtId="0" fontId="9" fillId="0" borderId="44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5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5" fillId="0" borderId="53" xfId="0" applyFont="1" applyBorder="1" applyAlignment="1" applyProtection="1">
      <alignment horizontal="left"/>
      <protection locked="0"/>
    </xf>
    <xf numFmtId="0" fontId="9" fillId="0" borderId="53" xfId="0" applyFont="1" applyBorder="1" applyAlignment="1">
      <alignment/>
    </xf>
    <xf numFmtId="0" fontId="9" fillId="0" borderId="47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9" fillId="0" borderId="14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7" fontId="7" fillId="0" borderId="54" xfId="0" applyNumberFormat="1" applyFont="1" applyBorder="1" applyAlignment="1" applyProtection="1">
      <alignment horizontal="center"/>
      <protection/>
    </xf>
    <xf numFmtId="167" fontId="7" fillId="0" borderId="55" xfId="0" applyNumberFormat="1" applyFont="1" applyBorder="1" applyAlignment="1" applyProtection="1">
      <alignment horizontal="center"/>
      <protection/>
    </xf>
    <xf numFmtId="167" fontId="7" fillId="0" borderId="56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44" xfId="0" applyNumberFormat="1" applyFont="1" applyBorder="1" applyAlignment="1" applyProtection="1">
      <alignment horizontal="center"/>
      <protection hidden="1"/>
    </xf>
    <xf numFmtId="169" fontId="15" fillId="0" borderId="33" xfId="0" applyNumberFormat="1" applyFont="1" applyBorder="1" applyAlignment="1" applyProtection="1">
      <alignment horizontal="right" vertical="center"/>
      <protection locked="0"/>
    </xf>
    <xf numFmtId="165" fontId="3" fillId="0" borderId="57" xfId="0" applyNumberFormat="1" applyFont="1" applyBorder="1" applyAlignment="1" applyProtection="1">
      <alignment horizontal="center" vertical="center"/>
      <protection hidden="1"/>
    </xf>
    <xf numFmtId="165" fontId="3" fillId="0" borderId="58" xfId="0" applyNumberFormat="1" applyFont="1" applyBorder="1" applyAlignment="1" applyProtection="1">
      <alignment horizontal="center" vertical="center"/>
      <protection hidden="1"/>
    </xf>
    <xf numFmtId="165" fontId="3" fillId="0" borderId="59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169" fontId="15" fillId="0" borderId="60" xfId="0" applyNumberFormat="1" applyFont="1" applyBorder="1" applyAlignment="1" applyProtection="1">
      <alignment horizontal="right" vertical="center"/>
      <protection hidden="1"/>
    </xf>
    <xf numFmtId="169" fontId="15" fillId="0" borderId="33" xfId="0" applyNumberFormat="1" applyFont="1" applyBorder="1" applyAlignment="1" applyProtection="1">
      <alignment horizontal="right" vertical="center"/>
      <protection hidden="1"/>
    </xf>
    <xf numFmtId="169" fontId="15" fillId="0" borderId="61" xfId="0" applyNumberFormat="1" applyFont="1" applyBorder="1" applyAlignment="1" applyProtection="1">
      <alignment horizontal="right" vertical="center"/>
      <protection hidden="1"/>
    </xf>
    <xf numFmtId="169" fontId="15" fillId="0" borderId="21" xfId="0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44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65" fontId="22" fillId="0" borderId="34" xfId="0" applyNumberFormat="1" applyFont="1" applyBorder="1" applyAlignment="1" applyProtection="1">
      <alignment horizontal="center"/>
      <protection hidden="1"/>
    </xf>
    <xf numFmtId="165" fontId="22" fillId="0" borderId="35" xfId="0" applyNumberFormat="1" applyFont="1" applyBorder="1" applyAlignment="1" applyProtection="1">
      <alignment horizontal="center"/>
      <protection hidden="1"/>
    </xf>
    <xf numFmtId="165" fontId="22" fillId="0" borderId="20" xfId="0" applyNumberFormat="1" applyFont="1" applyBorder="1" applyAlignment="1" applyProtection="1">
      <alignment horizontal="center"/>
      <protection hidden="1"/>
    </xf>
    <xf numFmtId="165" fontId="22" fillId="0" borderId="36" xfId="0" applyNumberFormat="1" applyFont="1" applyBorder="1" applyAlignment="1" applyProtection="1">
      <alignment horizontal="center"/>
      <protection hidden="1"/>
    </xf>
    <xf numFmtId="165" fontId="22" fillId="0" borderId="37" xfId="0" applyNumberFormat="1" applyFont="1" applyBorder="1" applyAlignment="1" applyProtection="1">
      <alignment horizontal="center"/>
      <protection hidden="1"/>
    </xf>
    <xf numFmtId="165" fontId="22" fillId="0" borderId="38" xfId="0" applyNumberFormat="1" applyFont="1" applyBorder="1" applyAlignment="1" applyProtection="1">
      <alignment horizontal="center"/>
      <protection hidden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3" fontId="15" fillId="0" borderId="14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Border="1" applyAlignment="1" applyProtection="1">
      <alignment horizontal="right" vertical="center"/>
      <protection locked="0"/>
    </xf>
    <xf numFmtId="3" fontId="15" fillId="0" borderId="4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169" fontId="15" fillId="0" borderId="16" xfId="0" applyNumberFormat="1" applyFont="1" applyBorder="1" applyAlignment="1">
      <alignment vertical="center"/>
    </xf>
    <xf numFmtId="169" fontId="15" fillId="0" borderId="18" xfId="0" applyNumberFormat="1" applyFont="1" applyBorder="1" applyAlignment="1">
      <alignment vertical="center"/>
    </xf>
    <xf numFmtId="169" fontId="15" fillId="0" borderId="19" xfId="0" applyNumberFormat="1" applyFont="1" applyBorder="1" applyAlignment="1">
      <alignment vertical="center"/>
    </xf>
    <xf numFmtId="169" fontId="15" fillId="0" borderId="15" xfId="0" applyNumberFormat="1" applyFont="1" applyBorder="1" applyAlignment="1">
      <alignment vertical="center"/>
    </xf>
    <xf numFmtId="169" fontId="15" fillId="0" borderId="12" xfId="0" applyNumberFormat="1" applyFont="1" applyBorder="1" applyAlignment="1">
      <alignment vertical="center"/>
    </xf>
    <xf numFmtId="169" fontId="15" fillId="0" borderId="17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68" fontId="9" fillId="0" borderId="14" xfId="0" applyNumberFormat="1" applyFont="1" applyBorder="1" applyAlignment="1">
      <alignment/>
    </xf>
    <xf numFmtId="168" fontId="9" fillId="0" borderId="13" xfId="0" applyNumberFormat="1" applyFont="1" applyBorder="1" applyAlignment="1">
      <alignment/>
    </xf>
    <xf numFmtId="168" fontId="9" fillId="0" borderId="45" xfId="0" applyNumberFormat="1" applyFont="1" applyBorder="1" applyAlignment="1">
      <alignment/>
    </xf>
    <xf numFmtId="0" fontId="27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45" xfId="0" applyFont="1" applyBorder="1" applyAlignment="1">
      <alignment/>
    </xf>
    <xf numFmtId="169" fontId="15" fillId="0" borderId="14" xfId="0" applyNumberFormat="1" applyFont="1" applyBorder="1" applyAlignment="1">
      <alignment vertical="center"/>
    </xf>
    <xf numFmtId="169" fontId="15" fillId="0" borderId="13" xfId="0" applyNumberFormat="1" applyFont="1" applyBorder="1" applyAlignment="1">
      <alignment vertical="center"/>
    </xf>
    <xf numFmtId="169" fontId="15" fillId="0" borderId="4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3" fontId="15" fillId="0" borderId="33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" fontId="15" fillId="0" borderId="15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168" fontId="9" fillId="0" borderId="16" xfId="0" applyNumberFormat="1" applyFont="1" applyBorder="1" applyAlignment="1">
      <alignment vertical="center"/>
    </xf>
    <xf numFmtId="168" fontId="9" fillId="0" borderId="18" xfId="0" applyNumberFormat="1" applyFont="1" applyBorder="1" applyAlignment="1">
      <alignment vertical="center"/>
    </xf>
    <xf numFmtId="168" fontId="9" fillId="0" borderId="19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168" fontId="9" fillId="0" borderId="12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3" fontId="15" fillId="0" borderId="19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 applyProtection="1">
      <alignment horizontal="right" vertical="center"/>
      <protection locked="0"/>
    </xf>
    <xf numFmtId="165" fontId="15" fillId="0" borderId="57" xfId="0" applyNumberFormat="1" applyFont="1" applyBorder="1" applyAlignment="1" applyProtection="1">
      <alignment horizontal="center" vertical="center"/>
      <protection hidden="1"/>
    </xf>
    <xf numFmtId="165" fontId="15" fillId="0" borderId="58" xfId="0" applyNumberFormat="1" applyFont="1" applyBorder="1" applyAlignment="1" applyProtection="1">
      <alignment horizontal="center" vertical="center"/>
      <protection hidden="1"/>
    </xf>
    <xf numFmtId="165" fontId="15" fillId="0" borderId="59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15" fillId="0" borderId="44" xfId="0" applyNumberFormat="1" applyFont="1" applyBorder="1" applyAlignment="1" applyProtection="1">
      <alignment horizontal="left"/>
      <protection hidden="1"/>
    </xf>
    <xf numFmtId="0" fontId="8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7" fontId="22" fillId="0" borderId="0" xfId="0" applyNumberFormat="1" applyFont="1" applyBorder="1" applyAlignment="1" applyProtection="1">
      <alignment horizontal="center"/>
      <protection hidden="1"/>
    </xf>
    <xf numFmtId="167" fontId="22" fillId="0" borderId="44" xfId="0" applyNumberFormat="1" applyFont="1" applyBorder="1" applyAlignment="1" applyProtection="1">
      <alignment horizontal="center"/>
      <protection hidden="1"/>
    </xf>
    <xf numFmtId="0" fontId="22" fillId="0" borderId="36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 wrapText="1" shrinkToFit="1"/>
      <protection locked="0"/>
    </xf>
    <xf numFmtId="0" fontId="9" fillId="0" borderId="19" xfId="0" applyFont="1" applyBorder="1" applyAlignment="1" applyProtection="1">
      <alignment horizontal="center" wrapText="1" shrinkToFit="1"/>
      <protection locked="0"/>
    </xf>
    <xf numFmtId="0" fontId="9" fillId="0" borderId="10" xfId="0" applyFont="1" applyBorder="1" applyAlignment="1" applyProtection="1">
      <alignment horizontal="center" wrapText="1" shrinkToFit="1"/>
      <protection locked="0"/>
    </xf>
    <xf numFmtId="0" fontId="9" fillId="0" borderId="11" xfId="0" applyFont="1" applyBorder="1" applyAlignment="1" applyProtection="1">
      <alignment horizontal="center" wrapText="1" shrinkToFit="1"/>
      <protection locked="0"/>
    </xf>
    <xf numFmtId="0" fontId="9" fillId="0" borderId="15" xfId="0" applyFont="1" applyBorder="1" applyAlignment="1" applyProtection="1">
      <alignment horizontal="center" wrapText="1" shrinkToFit="1"/>
      <protection locked="0"/>
    </xf>
    <xf numFmtId="0" fontId="9" fillId="0" borderId="17" xfId="0" applyFont="1" applyBorder="1" applyAlignment="1" applyProtection="1">
      <alignment horizontal="center" wrapText="1" shrinkToFit="1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wrapText="1" shrinkToFi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3" fontId="9" fillId="0" borderId="17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 applyProtection="1">
      <alignment horizontal="left"/>
      <protection hidden="1"/>
    </xf>
    <xf numFmtId="166" fontId="15" fillId="0" borderId="44" xfId="0" applyNumberFormat="1" applyFont="1" applyBorder="1" applyAlignment="1" applyProtection="1">
      <alignment horizontal="left"/>
      <protection hidden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69" fontId="26" fillId="0" borderId="16" xfId="0" applyNumberFormat="1" applyFont="1" applyBorder="1" applyAlignment="1" applyProtection="1">
      <alignment horizontal="right" vertical="center"/>
      <protection locked="0"/>
    </xf>
    <xf numFmtId="169" fontId="26" fillId="0" borderId="18" xfId="0" applyNumberFormat="1" applyFont="1" applyBorder="1" applyAlignment="1" applyProtection="1">
      <alignment horizontal="right" vertical="center"/>
      <protection locked="0"/>
    </xf>
    <xf numFmtId="169" fontId="26" fillId="0" borderId="19" xfId="0" applyNumberFormat="1" applyFont="1" applyBorder="1" applyAlignment="1" applyProtection="1">
      <alignment horizontal="right" vertical="center"/>
      <protection locked="0"/>
    </xf>
    <xf numFmtId="169" fontId="26" fillId="0" borderId="10" xfId="0" applyNumberFormat="1" applyFont="1" applyBorder="1" applyAlignment="1" applyProtection="1">
      <alignment horizontal="right" vertical="center"/>
      <protection locked="0"/>
    </xf>
    <xf numFmtId="169" fontId="26" fillId="0" borderId="0" xfId="0" applyNumberFormat="1" applyFont="1" applyBorder="1" applyAlignment="1" applyProtection="1">
      <alignment horizontal="right" vertical="center"/>
      <protection locked="0"/>
    </xf>
    <xf numFmtId="169" fontId="26" fillId="0" borderId="11" xfId="0" applyNumberFormat="1" applyFont="1" applyBorder="1" applyAlignment="1" applyProtection="1">
      <alignment horizontal="right" vertical="center"/>
      <protection locked="0"/>
    </xf>
    <xf numFmtId="169" fontId="26" fillId="0" borderId="15" xfId="0" applyNumberFormat="1" applyFont="1" applyBorder="1" applyAlignment="1" applyProtection="1">
      <alignment horizontal="right" vertical="center"/>
      <protection locked="0"/>
    </xf>
    <xf numFmtId="169" fontId="26" fillId="0" borderId="12" xfId="0" applyNumberFormat="1" applyFont="1" applyBorder="1" applyAlignment="1" applyProtection="1">
      <alignment horizontal="right" vertical="center"/>
      <protection locked="0"/>
    </xf>
    <xf numFmtId="169" fontId="26" fillId="0" borderId="17" xfId="0" applyNumberFormat="1" applyFont="1" applyBorder="1" applyAlignment="1" applyProtection="1">
      <alignment horizontal="right" vertical="center"/>
      <protection locked="0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5" fontId="22" fillId="0" borderId="57" xfId="0" applyNumberFormat="1" applyFont="1" applyBorder="1" applyAlignment="1" applyProtection="1">
      <alignment horizontal="center"/>
      <protection hidden="1"/>
    </xf>
    <xf numFmtId="165" fontId="22" fillId="0" borderId="58" xfId="0" applyNumberFormat="1" applyFont="1" applyBorder="1" applyAlignment="1" applyProtection="1">
      <alignment horizontal="center"/>
      <protection hidden="1"/>
    </xf>
    <xf numFmtId="165" fontId="22" fillId="0" borderId="59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165" fontId="22" fillId="0" borderId="44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15" fillId="0" borderId="33" xfId="0" applyNumberFormat="1" applyFont="1" applyBorder="1" applyAlignment="1" applyProtection="1">
      <alignment horizontal="center" vertical="center"/>
      <protection hidden="1"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15" fillId="0" borderId="12" xfId="0" applyNumberFormat="1" applyFont="1" applyBorder="1" applyAlignment="1" applyProtection="1">
      <alignment horizontal="left"/>
      <protection hidden="1"/>
    </xf>
    <xf numFmtId="169" fontId="15" fillId="0" borderId="33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7" fontId="8" fillId="0" borderId="54" xfId="0" applyNumberFormat="1" applyFont="1" applyBorder="1" applyAlignment="1" applyProtection="1">
      <alignment horizontal="center"/>
      <protection hidden="1"/>
    </xf>
    <xf numFmtId="167" fontId="8" fillId="0" borderId="55" xfId="0" applyNumberFormat="1" applyFont="1" applyBorder="1" applyAlignment="1" applyProtection="1">
      <alignment horizontal="center"/>
      <protection hidden="1"/>
    </xf>
    <xf numFmtId="167" fontId="8" fillId="0" borderId="56" xfId="0" applyNumberFormat="1" applyFont="1" applyBorder="1" applyAlignment="1" applyProtection="1">
      <alignment horizontal="center"/>
      <protection hidden="1"/>
    </xf>
    <xf numFmtId="169" fontId="15" fillId="0" borderId="22" xfId="0" applyNumberFormat="1" applyFont="1" applyBorder="1" applyAlignment="1" applyProtection="1">
      <alignment horizontal="right" vertical="center"/>
      <protection hidden="1"/>
    </xf>
    <xf numFmtId="169" fontId="15" fillId="0" borderId="23" xfId="0" applyNumberFormat="1" applyFont="1" applyBorder="1" applyAlignment="1" applyProtection="1">
      <alignment horizontal="right" vertical="center"/>
      <protection hidden="1"/>
    </xf>
    <xf numFmtId="169" fontId="15" fillId="0" borderId="24" xfId="0" applyNumberFormat="1" applyFont="1" applyBorder="1" applyAlignment="1" applyProtection="1">
      <alignment horizontal="right" vertical="center"/>
      <protection hidden="1"/>
    </xf>
    <xf numFmtId="169" fontId="15" fillId="0" borderId="21" xfId="0" applyNumberFormat="1" applyFont="1" applyBorder="1" applyAlignment="1" applyProtection="1">
      <alignment horizontal="center" vertical="center"/>
      <protection locked="0"/>
    </xf>
    <xf numFmtId="167" fontId="8" fillId="0" borderId="0" xfId="0" applyNumberFormat="1" applyFont="1" applyBorder="1" applyAlignment="1" applyProtection="1">
      <alignment horizontal="center"/>
      <protection hidden="1"/>
    </xf>
    <xf numFmtId="167" fontId="8" fillId="0" borderId="44" xfId="0" applyNumberFormat="1" applyFont="1" applyBorder="1" applyAlignment="1" applyProtection="1">
      <alignment horizontal="center"/>
      <protection hidden="1"/>
    </xf>
    <xf numFmtId="167" fontId="8" fillId="0" borderId="54" xfId="0" applyNumberFormat="1" applyFont="1" applyBorder="1" applyAlignment="1" applyProtection="1">
      <alignment horizontal="center"/>
      <protection hidden="1" locked="0"/>
    </xf>
    <xf numFmtId="167" fontId="8" fillId="0" borderId="55" xfId="0" applyNumberFormat="1" applyFont="1" applyBorder="1" applyAlignment="1" applyProtection="1">
      <alignment horizontal="center"/>
      <protection hidden="1" locked="0"/>
    </xf>
    <xf numFmtId="167" fontId="8" fillId="0" borderId="56" xfId="0" applyNumberFormat="1" applyFont="1" applyBorder="1" applyAlignment="1" applyProtection="1">
      <alignment horizontal="center"/>
      <protection hidden="1" locked="0"/>
    </xf>
    <xf numFmtId="169" fontId="15" fillId="0" borderId="16" xfId="0" applyNumberFormat="1" applyFont="1" applyBorder="1" applyAlignment="1" applyProtection="1">
      <alignment horizontal="center" vertical="center"/>
      <protection hidden="1"/>
    </xf>
    <xf numFmtId="169" fontId="15" fillId="0" borderId="18" xfId="0" applyNumberFormat="1" applyFont="1" applyBorder="1" applyAlignment="1" applyProtection="1">
      <alignment horizontal="center" vertical="center"/>
      <protection hidden="1"/>
    </xf>
    <xf numFmtId="169" fontId="15" fillId="0" borderId="19" xfId="0" applyNumberFormat="1" applyFont="1" applyBorder="1" applyAlignment="1" applyProtection="1">
      <alignment horizontal="center" vertical="center"/>
      <protection hidden="1"/>
    </xf>
    <xf numFmtId="169" fontId="15" fillId="0" borderId="15" xfId="0" applyNumberFormat="1" applyFont="1" applyBorder="1" applyAlignment="1" applyProtection="1">
      <alignment horizontal="center" vertical="center"/>
      <protection hidden="1"/>
    </xf>
    <xf numFmtId="169" fontId="15" fillId="0" borderId="12" xfId="0" applyNumberFormat="1" applyFont="1" applyBorder="1" applyAlignment="1" applyProtection="1">
      <alignment horizontal="center" vertical="center"/>
      <protection hidden="1"/>
    </xf>
    <xf numFmtId="169" fontId="15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/>
      <protection hidden="1" locked="0"/>
    </xf>
    <xf numFmtId="167" fontId="8" fillId="0" borderId="44" xfId="0" applyNumberFormat="1" applyFont="1" applyBorder="1" applyAlignment="1" applyProtection="1">
      <alignment horizontal="center"/>
      <protection hidden="1" locked="0"/>
    </xf>
    <xf numFmtId="0" fontId="32" fillId="0" borderId="16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175" fontId="15" fillId="0" borderId="33" xfId="0" applyNumberFormat="1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169" fontId="15" fillId="0" borderId="25" xfId="0" applyNumberFormat="1" applyFont="1" applyBorder="1" applyAlignment="1" applyProtection="1">
      <alignment horizontal="right" vertical="center"/>
      <protection locked="0"/>
    </xf>
    <xf numFmtId="169" fontId="15" fillId="0" borderId="26" xfId="0" applyNumberFormat="1" applyFont="1" applyBorder="1" applyAlignment="1" applyProtection="1">
      <alignment horizontal="right" vertical="center"/>
      <protection locked="0"/>
    </xf>
    <xf numFmtId="169" fontId="15" fillId="0" borderId="27" xfId="0" applyNumberFormat="1" applyFont="1" applyBorder="1" applyAlignment="1" applyProtection="1">
      <alignment horizontal="right" vertical="center"/>
      <protection locked="0"/>
    </xf>
    <xf numFmtId="169" fontId="15" fillId="0" borderId="10" xfId="0" applyNumberFormat="1" applyFont="1" applyBorder="1" applyAlignment="1" applyProtection="1">
      <alignment horizontal="right" vertical="center"/>
      <protection locked="0"/>
    </xf>
    <xf numFmtId="169" fontId="15" fillId="0" borderId="0" xfId="0" applyNumberFormat="1" applyFont="1" applyBorder="1" applyAlignment="1" applyProtection="1">
      <alignment horizontal="right" vertical="center"/>
      <protection locked="0"/>
    </xf>
    <xf numFmtId="169" fontId="15" fillId="0" borderId="11" xfId="0" applyNumberFormat="1" applyFont="1" applyBorder="1" applyAlignment="1" applyProtection="1">
      <alignment horizontal="right" vertical="center"/>
      <protection locked="0"/>
    </xf>
    <xf numFmtId="169" fontId="15" fillId="0" borderId="22" xfId="0" applyNumberFormat="1" applyFont="1" applyBorder="1" applyAlignment="1" applyProtection="1">
      <alignment horizontal="right" vertical="center"/>
      <protection locked="0"/>
    </xf>
    <xf numFmtId="169" fontId="15" fillId="0" borderId="23" xfId="0" applyNumberFormat="1" applyFont="1" applyBorder="1" applyAlignment="1" applyProtection="1">
      <alignment horizontal="right" vertical="center"/>
      <protection locked="0"/>
    </xf>
    <xf numFmtId="169" fontId="15" fillId="0" borderId="2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48</xdr:col>
      <xdr:colOff>66675</xdr:colOff>
      <xdr:row>11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132</xdr:row>
      <xdr:rowOff>9525</xdr:rowOff>
    </xdr:from>
    <xdr:to>
      <xdr:col>70</xdr:col>
      <xdr:colOff>28575</xdr:colOff>
      <xdr:row>144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86725"/>
          <a:ext cx="558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111</xdr:row>
      <xdr:rowOff>1504950</xdr:rowOff>
    </xdr:from>
    <xdr:to>
      <xdr:col>72</xdr:col>
      <xdr:colOff>66675</xdr:colOff>
      <xdr:row>111</xdr:row>
      <xdr:rowOff>2219325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53575"/>
          <a:ext cx="5953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9525</xdr:rowOff>
    </xdr:from>
    <xdr:to>
      <xdr:col>73</xdr:col>
      <xdr:colOff>0</xdr:colOff>
      <xdr:row>218</xdr:row>
      <xdr:rowOff>76200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50125"/>
          <a:ext cx="600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144</xdr:row>
      <xdr:rowOff>19050</xdr:rowOff>
    </xdr:from>
    <xdr:to>
      <xdr:col>73</xdr:col>
      <xdr:colOff>0</xdr:colOff>
      <xdr:row>156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839200"/>
          <a:ext cx="5838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143</xdr:row>
      <xdr:rowOff>28575</xdr:rowOff>
    </xdr:from>
    <xdr:to>
      <xdr:col>73</xdr:col>
      <xdr:colOff>9525</xdr:colOff>
      <xdr:row>156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724900"/>
          <a:ext cx="601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142</xdr:row>
      <xdr:rowOff>28575</xdr:rowOff>
    </xdr:from>
    <xdr:to>
      <xdr:col>73</xdr:col>
      <xdr:colOff>47625</xdr:colOff>
      <xdr:row>154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67727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144</xdr:row>
      <xdr:rowOff>0</xdr:rowOff>
    </xdr:from>
    <xdr:to>
      <xdr:col>73</xdr:col>
      <xdr:colOff>76200</xdr:colOff>
      <xdr:row>156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115425"/>
          <a:ext cx="6143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86</xdr:row>
      <xdr:rowOff>28575</xdr:rowOff>
    </xdr:from>
    <xdr:to>
      <xdr:col>100</xdr:col>
      <xdr:colOff>57150</xdr:colOff>
      <xdr:row>102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848350"/>
          <a:ext cx="7143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8"/>
  <sheetViews>
    <sheetView showGridLines="0" view="pageBreakPreview" zoomScale="160" zoomScaleNormal="110" zoomScaleSheetLayoutView="160" zoomScalePageLayoutView="0" workbookViewId="0" topLeftCell="A280">
      <selection activeCell="BI209" sqref="BI209:BW211"/>
    </sheetView>
  </sheetViews>
  <sheetFormatPr defaultColWidth="1.12109375" defaultRowHeight="4.5" customHeight="1"/>
  <cols>
    <col min="1" max="2" width="1.12109375" style="7" customWidth="1"/>
    <col min="3" max="48" width="1.12109375" style="11" customWidth="1"/>
    <col min="49" max="49" width="1.625" style="11" customWidth="1"/>
    <col min="50" max="63" width="1.12109375" style="23" customWidth="1"/>
    <col min="64" max="76" width="1.12109375" style="11" customWidth="1"/>
    <col min="77" max="78" width="1.12109375" style="7" customWidth="1"/>
    <col min="79" max="16384" width="1.12109375" style="11" customWidth="1"/>
  </cols>
  <sheetData>
    <row r="1" spans="1:83" s="8" customFormat="1" ht="4.5" customHeight="1">
      <c r="A1" s="6"/>
      <c r="B1" s="7"/>
      <c r="O1" s="356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Q1" s="379" t="s">
        <v>0</v>
      </c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9"/>
      <c r="BZ1" s="9"/>
      <c r="CA1" s="9"/>
      <c r="CB1" s="9"/>
      <c r="CC1" s="9"/>
      <c r="CD1" s="9"/>
      <c r="CE1" s="9"/>
    </row>
    <row r="2" spans="1:83" s="8" customFormat="1" ht="4.5" customHeight="1">
      <c r="A2" s="7"/>
      <c r="B2" s="7"/>
      <c r="O2" s="356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9"/>
      <c r="BZ2" s="9"/>
      <c r="CA2" s="9"/>
      <c r="CB2" s="9"/>
      <c r="CC2" s="9"/>
      <c r="CD2" s="9"/>
      <c r="CE2" s="9"/>
    </row>
    <row r="3" spans="1:80" s="8" customFormat="1" ht="4.5" customHeight="1">
      <c r="A3" s="7"/>
      <c r="B3" s="7"/>
      <c r="O3" s="356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2" t="s">
        <v>2</v>
      </c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7"/>
      <c r="BZ3" s="7"/>
      <c r="CA3" s="7"/>
      <c r="CB3" s="7"/>
    </row>
    <row r="4" spans="1:80" s="8" customFormat="1" ht="4.5" customHeight="1">
      <c r="A4" s="7"/>
      <c r="B4" s="7"/>
      <c r="O4" s="356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7"/>
      <c r="BZ4" s="7"/>
      <c r="CA4" s="7"/>
      <c r="CB4" s="7"/>
    </row>
    <row r="5" spans="1:80" s="8" customFormat="1" ht="4.5" customHeight="1">
      <c r="A5" s="7"/>
      <c r="B5" s="7"/>
      <c r="O5" s="356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7"/>
      <c r="BZ5" s="7"/>
      <c r="CA5" s="7"/>
      <c r="CB5" s="7"/>
    </row>
    <row r="6" spans="1:80" s="8" customFormat="1" ht="3.75" customHeight="1">
      <c r="A6" s="7"/>
      <c r="B6" s="7"/>
      <c r="O6" s="356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83" t="s">
        <v>282</v>
      </c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7"/>
      <c r="BZ6" s="7"/>
      <c r="CA6" s="7"/>
      <c r="CB6" s="7"/>
    </row>
    <row r="7" spans="1:80" s="8" customFormat="1" ht="3.75" customHeight="1">
      <c r="A7" s="7"/>
      <c r="B7" s="7"/>
      <c r="O7" s="356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7"/>
      <c r="BZ7" s="7"/>
      <c r="CA7" s="7"/>
      <c r="CB7" s="7"/>
    </row>
    <row r="8" spans="1:80" s="8" customFormat="1" ht="3.75" customHeight="1">
      <c r="A8" s="7"/>
      <c r="B8" s="7"/>
      <c r="O8" s="356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7"/>
      <c r="BZ8" s="7"/>
      <c r="CA8" s="7"/>
      <c r="CB8" s="7"/>
    </row>
    <row r="9" spans="1:80" s="8" customFormat="1" ht="3.75" customHeight="1">
      <c r="A9" s="7"/>
      <c r="B9" s="7"/>
      <c r="O9" s="356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58" t="s">
        <v>196</v>
      </c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7"/>
      <c r="BZ9" s="7"/>
      <c r="CA9" s="7"/>
      <c r="CB9" s="7"/>
    </row>
    <row r="10" spans="1:80" s="8" customFormat="1" ht="4.5" customHeight="1">
      <c r="A10" s="7"/>
      <c r="B10" s="7"/>
      <c r="O10" s="356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7"/>
      <c r="BZ10" s="7"/>
      <c r="CA10" s="7"/>
      <c r="CB10" s="7"/>
    </row>
    <row r="11" spans="1:80" s="8" customFormat="1" ht="3.75" customHeight="1">
      <c r="A11" s="7"/>
      <c r="B11" s="7"/>
      <c r="O11" s="356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7"/>
      <c r="BZ11" s="7"/>
      <c r="CA11" s="7"/>
      <c r="CB11" s="7"/>
    </row>
    <row r="12" spans="1:80" s="8" customFormat="1" ht="4.5" customHeight="1">
      <c r="A12" s="7"/>
      <c r="B12" s="7"/>
      <c r="O12" s="356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84" t="s">
        <v>3</v>
      </c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7"/>
      <c r="BZ12" s="7"/>
      <c r="CA12" s="7"/>
      <c r="CB12" s="7"/>
    </row>
    <row r="13" spans="1:80" s="8" customFormat="1" ht="3" customHeight="1">
      <c r="A13" s="7"/>
      <c r="B13" s="7"/>
      <c r="O13" s="356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7"/>
      <c r="BZ13" s="7"/>
      <c r="CA13" s="7"/>
      <c r="CB13" s="7"/>
    </row>
    <row r="14" spans="1:80" s="8" customFormat="1" ht="6" customHeight="1">
      <c r="A14" s="7"/>
      <c r="B14" s="7"/>
      <c r="O14" s="356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5" t="s">
        <v>4</v>
      </c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7"/>
      <c r="BZ14" s="7"/>
      <c r="CA14" s="7"/>
      <c r="CB14" s="7"/>
    </row>
    <row r="15" spans="1:80" s="8" customFormat="1" ht="4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7"/>
      <c r="BZ15" s="7"/>
      <c r="CA15" s="7"/>
      <c r="CB15" s="7"/>
    </row>
    <row r="16" spans="16:80" ht="5.25" customHeight="1"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6" t="s">
        <v>1</v>
      </c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CA16" s="7"/>
      <c r="CB16" s="7"/>
    </row>
    <row r="17" spans="3:80" ht="7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CA17" s="7"/>
      <c r="CB17" s="7"/>
    </row>
    <row r="18" spans="3:80" ht="2.2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CA18" s="7"/>
      <c r="CB18" s="7"/>
    </row>
    <row r="19" spans="1:80" s="6" customFormat="1" ht="1.5" customHeight="1">
      <c r="A19" s="7"/>
      <c r="B19" s="7"/>
      <c r="C19" s="367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277"/>
      <c r="BY19" s="7"/>
      <c r="BZ19" s="7"/>
      <c r="CA19" s="7"/>
      <c r="CB19" s="7"/>
    </row>
    <row r="20" spans="1:80" s="6" customFormat="1" ht="4.5" customHeight="1">
      <c r="A20" s="7"/>
      <c r="B20" s="7"/>
      <c r="C20" s="378" t="s">
        <v>5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279"/>
      <c r="BB20" s="369"/>
      <c r="BC20" s="370"/>
      <c r="BD20" s="369"/>
      <c r="BE20" s="370"/>
      <c r="BF20" s="369"/>
      <c r="BG20" s="370"/>
      <c r="BH20" s="369"/>
      <c r="BI20" s="370"/>
      <c r="BJ20" s="510" t="s">
        <v>9</v>
      </c>
      <c r="BK20" s="511"/>
      <c r="BL20" s="519"/>
      <c r="BM20" s="277"/>
      <c r="BN20" s="367"/>
      <c r="BO20" s="277"/>
      <c r="BP20" s="377" t="s">
        <v>8</v>
      </c>
      <c r="BQ20" s="279"/>
      <c r="BR20" s="367"/>
      <c r="BS20" s="277"/>
      <c r="BT20" s="367"/>
      <c r="BU20" s="277"/>
      <c r="BV20" s="377" t="s">
        <v>7</v>
      </c>
      <c r="BW20" s="313"/>
      <c r="BX20" s="279"/>
      <c r="BY20" s="7"/>
      <c r="BZ20" s="7"/>
      <c r="CA20" s="7"/>
      <c r="CB20" s="7"/>
    </row>
    <row r="21" spans="1:80" s="6" customFormat="1" ht="4.5" customHeight="1">
      <c r="A21" s="7"/>
      <c r="B21" s="7"/>
      <c r="C21" s="278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279"/>
      <c r="BB21" s="371"/>
      <c r="BC21" s="372"/>
      <c r="BD21" s="371"/>
      <c r="BE21" s="372"/>
      <c r="BF21" s="371"/>
      <c r="BG21" s="372"/>
      <c r="BH21" s="371"/>
      <c r="BI21" s="372"/>
      <c r="BJ21" s="512"/>
      <c r="BK21" s="511"/>
      <c r="BL21" s="278"/>
      <c r="BM21" s="279"/>
      <c r="BN21" s="278"/>
      <c r="BO21" s="279"/>
      <c r="BP21" s="278"/>
      <c r="BQ21" s="279"/>
      <c r="BR21" s="278"/>
      <c r="BS21" s="279"/>
      <c r="BT21" s="278"/>
      <c r="BU21" s="279"/>
      <c r="BV21" s="278"/>
      <c r="BW21" s="313"/>
      <c r="BX21" s="279"/>
      <c r="BY21" s="7"/>
      <c r="BZ21" s="7"/>
      <c r="CA21" s="7"/>
      <c r="CB21" s="7"/>
    </row>
    <row r="22" spans="1:80" s="6" customFormat="1" ht="3" customHeight="1">
      <c r="A22" s="7"/>
      <c r="B22" s="7"/>
      <c r="C22" s="278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279"/>
      <c r="BB22" s="371"/>
      <c r="BC22" s="372"/>
      <c r="BD22" s="371"/>
      <c r="BE22" s="372"/>
      <c r="BF22" s="371"/>
      <c r="BG22" s="372"/>
      <c r="BH22" s="371"/>
      <c r="BI22" s="372"/>
      <c r="BJ22" s="512"/>
      <c r="BK22" s="511"/>
      <c r="BL22" s="278"/>
      <c r="BM22" s="279"/>
      <c r="BN22" s="278"/>
      <c r="BO22" s="279"/>
      <c r="BP22" s="278"/>
      <c r="BQ22" s="279"/>
      <c r="BR22" s="278"/>
      <c r="BS22" s="279"/>
      <c r="BT22" s="278"/>
      <c r="BU22" s="279"/>
      <c r="BV22" s="278"/>
      <c r="BW22" s="313"/>
      <c r="BX22" s="279"/>
      <c r="BY22" s="7"/>
      <c r="BZ22" s="7"/>
      <c r="CA22" s="7"/>
      <c r="CB22" s="7"/>
    </row>
    <row r="23" spans="1:80" s="6" customFormat="1" ht="4.5" customHeight="1">
      <c r="A23" s="7"/>
      <c r="B23" s="7"/>
      <c r="C23" s="341" t="s">
        <v>6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73"/>
      <c r="BC23" s="374"/>
      <c r="BD23" s="373"/>
      <c r="BE23" s="374"/>
      <c r="BF23" s="373"/>
      <c r="BG23" s="374"/>
      <c r="BH23" s="373"/>
      <c r="BI23" s="374"/>
      <c r="BJ23" s="512"/>
      <c r="BK23" s="511"/>
      <c r="BL23" s="280"/>
      <c r="BM23" s="281"/>
      <c r="BN23" s="280"/>
      <c r="BO23" s="281"/>
      <c r="BP23" s="278"/>
      <c r="BQ23" s="279"/>
      <c r="BR23" s="280"/>
      <c r="BS23" s="281"/>
      <c r="BT23" s="280"/>
      <c r="BU23" s="281"/>
      <c r="BV23" s="278"/>
      <c r="BW23" s="313"/>
      <c r="BX23" s="279"/>
      <c r="BY23" s="7"/>
      <c r="BZ23" s="7"/>
      <c r="CA23" s="7"/>
      <c r="CB23" s="7"/>
    </row>
    <row r="24" spans="1:80" s="6" customFormat="1" ht="4.5" customHeight="1">
      <c r="A24" s="7"/>
      <c r="B24" s="7"/>
      <c r="C24" s="278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496"/>
      <c r="BC24" s="497"/>
      <c r="BD24" s="497"/>
      <c r="BE24" s="497"/>
      <c r="BF24" s="497"/>
      <c r="BG24" s="497"/>
      <c r="BH24" s="236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236"/>
      <c r="BX24" s="279"/>
      <c r="BY24" s="7"/>
      <c r="BZ24" s="7"/>
      <c r="CA24" s="7"/>
      <c r="CB24" s="7"/>
    </row>
    <row r="25" spans="1:80" s="6" customFormat="1" ht="4.5" customHeight="1">
      <c r="A25" s="7"/>
      <c r="B25" s="7"/>
      <c r="C25" s="278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498"/>
      <c r="BC25" s="498"/>
      <c r="BD25" s="498"/>
      <c r="BE25" s="498"/>
      <c r="BF25" s="498"/>
      <c r="BG25" s="498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279"/>
      <c r="BY25" s="7"/>
      <c r="BZ25" s="7"/>
      <c r="CA25" s="7"/>
      <c r="CB25" s="7"/>
    </row>
    <row r="26" spans="1:80" s="6" customFormat="1" ht="2.25" customHeight="1">
      <c r="A26" s="7"/>
      <c r="B26" s="7"/>
      <c r="C26" s="278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498"/>
      <c r="BC26" s="498"/>
      <c r="BD26" s="498"/>
      <c r="BE26" s="498"/>
      <c r="BF26" s="498"/>
      <c r="BG26" s="498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279"/>
      <c r="BY26" s="7"/>
      <c r="BZ26" s="7"/>
      <c r="CA26" s="7"/>
      <c r="CB26" s="7"/>
    </row>
    <row r="27" spans="1:80" s="6" customFormat="1" ht="4.5" customHeight="1" hidden="1">
      <c r="A27" s="7"/>
      <c r="B27" s="7"/>
      <c r="C27" s="278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498"/>
      <c r="BC27" s="498"/>
      <c r="BD27" s="498"/>
      <c r="BE27" s="498"/>
      <c r="BF27" s="498"/>
      <c r="BG27" s="498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279"/>
      <c r="BY27" s="7"/>
      <c r="BZ27" s="7"/>
      <c r="CA27" s="7"/>
      <c r="CB27" s="7"/>
    </row>
    <row r="28" spans="1:80" s="6" customFormat="1" ht="4.5" customHeight="1">
      <c r="A28" s="7"/>
      <c r="B28" s="7"/>
      <c r="C28" s="278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498"/>
      <c r="BC28" s="498"/>
      <c r="BD28" s="498"/>
      <c r="BE28" s="498"/>
      <c r="BF28" s="498"/>
      <c r="BG28" s="498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279"/>
      <c r="BY28" s="7"/>
      <c r="BZ28" s="7"/>
      <c r="CA28" s="7"/>
      <c r="CB28" s="7"/>
    </row>
    <row r="29" spans="1:80" s="6" customFormat="1" ht="0.75" customHeight="1">
      <c r="A29" s="7"/>
      <c r="B29" s="7"/>
      <c r="C29" s="278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498"/>
      <c r="BC29" s="498"/>
      <c r="BD29" s="498"/>
      <c r="BE29" s="498"/>
      <c r="BF29" s="498"/>
      <c r="BG29" s="498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13"/>
      <c r="BX29" s="279"/>
      <c r="BY29" s="7"/>
      <c r="BZ29" s="7"/>
      <c r="CA29" s="7"/>
      <c r="CB29" s="7"/>
    </row>
    <row r="30" spans="1:80" s="6" customFormat="1" ht="4.5" customHeight="1">
      <c r="A30" s="7"/>
      <c r="B30" s="7"/>
      <c r="C30" s="278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498"/>
      <c r="BC30" s="498"/>
      <c r="BD30" s="498"/>
      <c r="BE30" s="498"/>
      <c r="BF30" s="498"/>
      <c r="BG30" s="498"/>
      <c r="BH30" s="518" t="s">
        <v>10</v>
      </c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13"/>
      <c r="BX30" s="279"/>
      <c r="BY30" s="7"/>
      <c r="BZ30" s="7"/>
      <c r="CA30" s="7"/>
      <c r="CB30" s="7"/>
    </row>
    <row r="31" spans="1:80" s="6" customFormat="1" ht="4.5" customHeight="1">
      <c r="A31" s="7"/>
      <c r="B31" s="7"/>
      <c r="C31" s="28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499"/>
      <c r="BC31" s="499"/>
      <c r="BD31" s="499"/>
      <c r="BE31" s="499"/>
      <c r="BF31" s="499"/>
      <c r="BG31" s="499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281"/>
      <c r="BY31" s="7"/>
      <c r="BZ31" s="7"/>
      <c r="CA31" s="7"/>
      <c r="CB31" s="7"/>
    </row>
    <row r="32" spans="1:80" s="6" customFormat="1" ht="3" customHeight="1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7"/>
      <c r="BZ32" s="7"/>
      <c r="CA32" s="7"/>
      <c r="CB32" s="7"/>
    </row>
    <row r="33" spans="1:80" s="6" customFormat="1" ht="7.5" customHeight="1">
      <c r="A33" s="7"/>
      <c r="B33" s="7"/>
      <c r="C33" s="367"/>
      <c r="D33" s="401" t="s">
        <v>11</v>
      </c>
      <c r="E33" s="368"/>
      <c r="F33" s="368"/>
      <c r="G33" s="401" t="s">
        <v>197</v>
      </c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277"/>
      <c r="BY33" s="7"/>
      <c r="BZ33" s="7"/>
      <c r="CA33" s="7"/>
      <c r="CB33" s="7"/>
    </row>
    <row r="34" spans="1:80" s="6" customFormat="1" ht="4.5" customHeight="1">
      <c r="A34" s="7"/>
      <c r="B34" s="7"/>
      <c r="C34" s="278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279"/>
      <c r="BY34" s="7"/>
      <c r="BZ34" s="7"/>
      <c r="CA34" s="7"/>
      <c r="CB34" s="7"/>
    </row>
    <row r="35" spans="1:80" s="6" customFormat="1" ht="1.5" customHeight="1">
      <c r="A35" s="7"/>
      <c r="B35" s="7"/>
      <c r="C35" s="252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279"/>
      <c r="BY35" s="7"/>
      <c r="BZ35" s="7"/>
      <c r="CA35" s="7"/>
      <c r="CB35" s="7"/>
    </row>
    <row r="36" spans="1:80" s="6" customFormat="1" ht="4.5" customHeight="1">
      <c r="A36" s="7"/>
      <c r="B36" s="7"/>
      <c r="C36" s="252"/>
      <c r="D36" s="313"/>
      <c r="E36" s="276"/>
      <c r="F36" s="277"/>
      <c r="G36" s="252"/>
      <c r="H36" s="251" t="s">
        <v>13</v>
      </c>
      <c r="I36" s="251"/>
      <c r="J36" s="251" t="s">
        <v>41</v>
      </c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279"/>
      <c r="AO36" s="276"/>
      <c r="AP36" s="277"/>
      <c r="AQ36" s="252"/>
      <c r="AR36" s="251" t="s">
        <v>26</v>
      </c>
      <c r="AS36" s="251"/>
      <c r="AT36" s="342" t="s">
        <v>47</v>
      </c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8"/>
      <c r="BY36" s="7"/>
      <c r="BZ36" s="7"/>
      <c r="CA36" s="7"/>
      <c r="CB36" s="7"/>
    </row>
    <row r="37" spans="1:80" s="6" customFormat="1" ht="4.5" customHeight="1">
      <c r="A37" s="7"/>
      <c r="B37" s="7"/>
      <c r="C37" s="278"/>
      <c r="D37" s="313"/>
      <c r="E37" s="278"/>
      <c r="F37" s="279"/>
      <c r="G37" s="252"/>
      <c r="H37" s="251"/>
      <c r="I37" s="251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279"/>
      <c r="AO37" s="278"/>
      <c r="AP37" s="279"/>
      <c r="AQ37" s="252"/>
      <c r="AR37" s="251"/>
      <c r="AS37" s="251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8"/>
      <c r="BY37" s="7"/>
      <c r="BZ37" s="7"/>
      <c r="CA37" s="7"/>
      <c r="CB37" s="7"/>
    </row>
    <row r="38" spans="1:80" s="6" customFormat="1" ht="4.5" customHeight="1">
      <c r="A38" s="7"/>
      <c r="B38" s="7"/>
      <c r="C38" s="278"/>
      <c r="D38" s="313"/>
      <c r="E38" s="280"/>
      <c r="F38" s="281"/>
      <c r="G38" s="252"/>
      <c r="H38" s="251"/>
      <c r="I38" s="251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279"/>
      <c r="AO38" s="280"/>
      <c r="AP38" s="281"/>
      <c r="AQ38" s="252"/>
      <c r="AR38" s="251"/>
      <c r="AS38" s="251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8"/>
      <c r="BY38" s="7"/>
      <c r="BZ38" s="7"/>
      <c r="CA38" s="7"/>
      <c r="CB38" s="7"/>
    </row>
    <row r="39" spans="1:80" s="6" customFormat="1" ht="3.75" customHeight="1">
      <c r="A39" s="7"/>
      <c r="B39" s="7"/>
      <c r="C39" s="278"/>
      <c r="D39" s="313"/>
      <c r="E39" s="236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279"/>
      <c r="BY39" s="7"/>
      <c r="BZ39" s="7"/>
      <c r="CA39" s="7"/>
      <c r="CB39" s="7"/>
    </row>
    <row r="40" spans="1:80" s="6" customFormat="1" ht="4.5" customHeight="1">
      <c r="A40" s="7"/>
      <c r="B40" s="7"/>
      <c r="C40" s="278"/>
      <c r="D40" s="313"/>
      <c r="E40" s="276"/>
      <c r="F40" s="277"/>
      <c r="G40" s="252"/>
      <c r="H40" s="251" t="s">
        <v>15</v>
      </c>
      <c r="I40" s="251"/>
      <c r="J40" s="251" t="s">
        <v>42</v>
      </c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279"/>
      <c r="AO40" s="276"/>
      <c r="AP40" s="277"/>
      <c r="AQ40" s="252"/>
      <c r="AR40" s="251" t="s">
        <v>32</v>
      </c>
      <c r="AS40" s="251"/>
      <c r="AT40" s="342" t="s">
        <v>229</v>
      </c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343"/>
      <c r="BR40" s="343"/>
      <c r="BS40" s="343"/>
      <c r="BT40" s="343"/>
      <c r="BU40" s="343"/>
      <c r="BV40" s="343"/>
      <c r="BW40" s="343"/>
      <c r="BX40" s="344"/>
      <c r="BY40" s="7"/>
      <c r="BZ40" s="7"/>
      <c r="CA40" s="7"/>
      <c r="CB40" s="7"/>
    </row>
    <row r="41" spans="1:80" s="6" customFormat="1" ht="4.5" customHeight="1">
      <c r="A41" s="7"/>
      <c r="B41" s="7"/>
      <c r="C41" s="278"/>
      <c r="D41" s="313"/>
      <c r="E41" s="278"/>
      <c r="F41" s="279"/>
      <c r="G41" s="252"/>
      <c r="H41" s="251"/>
      <c r="I41" s="251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279"/>
      <c r="AO41" s="278"/>
      <c r="AP41" s="279"/>
      <c r="AQ41" s="252"/>
      <c r="AR41" s="251"/>
      <c r="AS41" s="251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3"/>
      <c r="BW41" s="343"/>
      <c r="BX41" s="344"/>
      <c r="BY41" s="7"/>
      <c r="BZ41" s="7"/>
      <c r="CA41" s="7"/>
      <c r="CB41" s="7"/>
    </row>
    <row r="42" spans="1:80" s="6" customFormat="1" ht="4.5" customHeight="1">
      <c r="A42" s="7"/>
      <c r="B42" s="7"/>
      <c r="C42" s="278"/>
      <c r="D42" s="313"/>
      <c r="E42" s="280"/>
      <c r="F42" s="281"/>
      <c r="G42" s="252"/>
      <c r="H42" s="251"/>
      <c r="I42" s="251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279"/>
      <c r="AO42" s="280"/>
      <c r="AP42" s="281"/>
      <c r="AQ42" s="252"/>
      <c r="AR42" s="251"/>
      <c r="AS42" s="251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43"/>
      <c r="BP42" s="343"/>
      <c r="BQ42" s="343"/>
      <c r="BR42" s="343"/>
      <c r="BS42" s="343"/>
      <c r="BT42" s="343"/>
      <c r="BU42" s="343"/>
      <c r="BV42" s="343"/>
      <c r="BW42" s="343"/>
      <c r="BX42" s="344"/>
      <c r="BY42" s="7"/>
      <c r="BZ42" s="7"/>
      <c r="CA42" s="7"/>
      <c r="CB42" s="7"/>
    </row>
    <row r="43" spans="1:80" s="6" customFormat="1" ht="1.5" customHeight="1">
      <c r="A43" s="7"/>
      <c r="B43" s="7"/>
      <c r="C43" s="278"/>
      <c r="D43" s="313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4"/>
      <c r="BY43" s="7"/>
      <c r="BZ43" s="7"/>
      <c r="CA43" s="7"/>
      <c r="CB43" s="7"/>
    </row>
    <row r="44" spans="1:80" s="6" customFormat="1" ht="1.5" customHeight="1">
      <c r="A44" s="7"/>
      <c r="B44" s="7"/>
      <c r="C44" s="278"/>
      <c r="D44" s="313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366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279"/>
      <c r="BY44" s="7"/>
      <c r="BZ44" s="7"/>
      <c r="CA44" s="7"/>
      <c r="CB44" s="7"/>
    </row>
    <row r="45" spans="1:80" s="6" customFormat="1" ht="4.5" customHeight="1">
      <c r="A45" s="7"/>
      <c r="B45" s="7"/>
      <c r="C45" s="278"/>
      <c r="D45" s="313"/>
      <c r="E45" s="276"/>
      <c r="F45" s="277"/>
      <c r="G45" s="252"/>
      <c r="H45" s="251" t="s">
        <v>19</v>
      </c>
      <c r="I45" s="251"/>
      <c r="J45" s="251" t="s">
        <v>43</v>
      </c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279"/>
      <c r="AO45" s="276"/>
      <c r="AP45" s="277"/>
      <c r="AQ45" s="252"/>
      <c r="AR45" s="251" t="s">
        <v>34</v>
      </c>
      <c r="AS45" s="251"/>
      <c r="AT45" s="342" t="s">
        <v>231</v>
      </c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400"/>
      <c r="BY45" s="7"/>
      <c r="BZ45" s="7"/>
      <c r="CA45" s="7"/>
      <c r="CB45" s="7"/>
    </row>
    <row r="46" spans="1:80" s="6" customFormat="1" ht="4.5" customHeight="1">
      <c r="A46" s="7"/>
      <c r="B46" s="7"/>
      <c r="C46" s="278"/>
      <c r="D46" s="313"/>
      <c r="E46" s="278"/>
      <c r="F46" s="279"/>
      <c r="G46" s="252"/>
      <c r="H46" s="251"/>
      <c r="I46" s="251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279"/>
      <c r="AO46" s="278"/>
      <c r="AP46" s="279"/>
      <c r="AQ46" s="252"/>
      <c r="AR46" s="251"/>
      <c r="AS46" s="251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400"/>
      <c r="BY46" s="7"/>
      <c r="BZ46" s="7"/>
      <c r="CA46" s="7"/>
      <c r="CB46" s="7"/>
    </row>
    <row r="47" spans="1:80" s="6" customFormat="1" ht="4.5" customHeight="1">
      <c r="A47" s="7"/>
      <c r="B47" s="7"/>
      <c r="C47" s="278"/>
      <c r="D47" s="313"/>
      <c r="E47" s="280"/>
      <c r="F47" s="281"/>
      <c r="G47" s="252"/>
      <c r="H47" s="251"/>
      <c r="I47" s="251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279"/>
      <c r="AO47" s="280"/>
      <c r="AP47" s="281"/>
      <c r="AQ47" s="252"/>
      <c r="AR47" s="251"/>
      <c r="AS47" s="251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400"/>
      <c r="BY47" s="7"/>
      <c r="BZ47" s="7"/>
      <c r="CA47" s="7"/>
      <c r="CB47" s="7"/>
    </row>
    <row r="48" spans="1:80" s="6" customFormat="1" ht="1.5" customHeight="1">
      <c r="A48" s="7"/>
      <c r="B48" s="7"/>
      <c r="C48" s="278"/>
      <c r="D48" s="313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400"/>
      <c r="BY48" s="7"/>
      <c r="BZ48" s="7"/>
      <c r="CA48" s="7"/>
      <c r="CB48" s="7"/>
    </row>
    <row r="49" spans="1:80" s="6" customFormat="1" ht="1.5" customHeight="1">
      <c r="A49" s="7"/>
      <c r="B49" s="7"/>
      <c r="C49" s="278"/>
      <c r="D49" s="313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366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279"/>
      <c r="BY49" s="7"/>
      <c r="BZ49" s="7"/>
      <c r="CA49" s="7"/>
      <c r="CB49" s="7"/>
    </row>
    <row r="50" spans="1:80" s="6" customFormat="1" ht="4.5" customHeight="1">
      <c r="A50" s="7"/>
      <c r="B50" s="7"/>
      <c r="C50" s="278"/>
      <c r="D50" s="313"/>
      <c r="E50" s="276"/>
      <c r="F50" s="277"/>
      <c r="G50" s="252"/>
      <c r="H50" s="251" t="s">
        <v>22</v>
      </c>
      <c r="I50" s="251"/>
      <c r="J50" s="251" t="s">
        <v>44</v>
      </c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279"/>
      <c r="AO50" s="276"/>
      <c r="AP50" s="277"/>
      <c r="AQ50" s="252"/>
      <c r="AR50" s="251" t="s">
        <v>36</v>
      </c>
      <c r="AS50" s="251"/>
      <c r="AT50" s="292" t="s">
        <v>232</v>
      </c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69"/>
      <c r="BY50" s="7"/>
      <c r="BZ50" s="7"/>
      <c r="CA50" s="7"/>
      <c r="CB50" s="7"/>
    </row>
    <row r="51" spans="1:80" s="6" customFormat="1" ht="4.5" customHeight="1">
      <c r="A51" s="7"/>
      <c r="B51" s="7"/>
      <c r="C51" s="278"/>
      <c r="D51" s="313"/>
      <c r="E51" s="278"/>
      <c r="F51" s="279"/>
      <c r="G51" s="252"/>
      <c r="H51" s="251"/>
      <c r="I51" s="251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279"/>
      <c r="AO51" s="278"/>
      <c r="AP51" s="279"/>
      <c r="AQ51" s="252"/>
      <c r="AR51" s="251"/>
      <c r="AS51" s="251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69"/>
      <c r="BY51" s="7"/>
      <c r="BZ51" s="7"/>
      <c r="CA51" s="7"/>
      <c r="CB51" s="7"/>
    </row>
    <row r="52" spans="1:80" s="6" customFormat="1" ht="4.5" customHeight="1">
      <c r="A52" s="7"/>
      <c r="B52" s="7"/>
      <c r="C52" s="278"/>
      <c r="D52" s="313"/>
      <c r="E52" s="280"/>
      <c r="F52" s="281"/>
      <c r="G52" s="252"/>
      <c r="H52" s="251"/>
      <c r="I52" s="251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279"/>
      <c r="AO52" s="280"/>
      <c r="AP52" s="281"/>
      <c r="AQ52" s="252"/>
      <c r="AR52" s="251"/>
      <c r="AS52" s="251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69"/>
      <c r="BY52" s="7"/>
      <c r="BZ52" s="7"/>
      <c r="CA52" s="7"/>
      <c r="CB52" s="7"/>
    </row>
    <row r="53" spans="1:80" s="6" customFormat="1" ht="3" customHeight="1">
      <c r="A53" s="7"/>
      <c r="B53" s="7"/>
      <c r="C53" s="278"/>
      <c r="D53" s="313"/>
      <c r="E53" s="1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69"/>
      <c r="BY53" s="7"/>
      <c r="BZ53" s="7"/>
      <c r="CA53" s="7"/>
      <c r="CB53" s="7"/>
    </row>
    <row r="54" spans="1:80" s="6" customFormat="1" ht="5.25" customHeight="1">
      <c r="A54" s="7"/>
      <c r="B54" s="7"/>
      <c r="C54" s="278"/>
      <c r="D54" s="313"/>
      <c r="E54" s="514"/>
      <c r="F54" s="515"/>
      <c r="G54" s="7"/>
      <c r="H54" s="345" t="s">
        <v>28</v>
      </c>
      <c r="I54" s="345"/>
      <c r="J54" s="345" t="s">
        <v>45</v>
      </c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7"/>
      <c r="AN54" s="7"/>
      <c r="AO54" s="404"/>
      <c r="AP54" s="405"/>
      <c r="AQ54" s="7"/>
      <c r="AR54" s="345" t="s">
        <v>39</v>
      </c>
      <c r="AS54" s="345"/>
      <c r="AT54" s="513" t="s">
        <v>294</v>
      </c>
      <c r="AU54" s="513"/>
      <c r="AV54" s="513"/>
      <c r="AW54" s="513"/>
      <c r="AX54" s="513"/>
      <c r="AY54" s="513"/>
      <c r="AZ54" s="513"/>
      <c r="BA54" s="513"/>
      <c r="BB54" s="513"/>
      <c r="BC54" s="513"/>
      <c r="BD54" s="513"/>
      <c r="BE54" s="513"/>
      <c r="BF54" s="513"/>
      <c r="BG54" s="513"/>
      <c r="BH54" s="513"/>
      <c r="BI54" s="513"/>
      <c r="BJ54" s="513"/>
      <c r="BK54" s="513"/>
      <c r="BL54" s="513"/>
      <c r="BM54" s="513"/>
      <c r="BN54" s="513"/>
      <c r="BO54" s="513"/>
      <c r="BP54" s="513"/>
      <c r="BQ54" s="513"/>
      <c r="BR54" s="513"/>
      <c r="BS54" s="513"/>
      <c r="BT54" s="513"/>
      <c r="BU54" s="513"/>
      <c r="BV54" s="513"/>
      <c r="BW54" s="513"/>
      <c r="BX54" s="69"/>
      <c r="BY54" s="7"/>
      <c r="BZ54" s="7"/>
      <c r="CA54" s="7"/>
      <c r="CB54" s="7"/>
    </row>
    <row r="55" spans="1:80" s="6" customFormat="1" ht="9" customHeight="1">
      <c r="A55" s="7"/>
      <c r="B55" s="7"/>
      <c r="C55" s="278"/>
      <c r="D55" s="313"/>
      <c r="E55" s="516"/>
      <c r="F55" s="517"/>
      <c r="G55" s="7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7"/>
      <c r="AN55" s="7"/>
      <c r="AO55" s="406"/>
      <c r="AP55" s="407"/>
      <c r="AQ55" s="7"/>
      <c r="AR55" s="345"/>
      <c r="AS55" s="345"/>
      <c r="AT55" s="513"/>
      <c r="AU55" s="513"/>
      <c r="AV55" s="513"/>
      <c r="AW55" s="513"/>
      <c r="AX55" s="513"/>
      <c r="AY55" s="513"/>
      <c r="AZ55" s="513"/>
      <c r="BA55" s="513"/>
      <c r="BB55" s="513"/>
      <c r="BC55" s="513"/>
      <c r="BD55" s="513"/>
      <c r="BE55" s="513"/>
      <c r="BF55" s="513"/>
      <c r="BG55" s="513"/>
      <c r="BH55" s="513"/>
      <c r="BI55" s="513"/>
      <c r="BJ55" s="513"/>
      <c r="BK55" s="513"/>
      <c r="BL55" s="513"/>
      <c r="BM55" s="513"/>
      <c r="BN55" s="513"/>
      <c r="BO55" s="513"/>
      <c r="BP55" s="513"/>
      <c r="BQ55" s="513"/>
      <c r="BR55" s="513"/>
      <c r="BS55" s="513"/>
      <c r="BT55" s="513"/>
      <c r="BU55" s="513"/>
      <c r="BV55" s="513"/>
      <c r="BW55" s="513"/>
      <c r="BX55" s="69"/>
      <c r="BY55" s="7"/>
      <c r="BZ55" s="7"/>
      <c r="CA55" s="7"/>
      <c r="CB55" s="7"/>
    </row>
    <row r="56" spans="1:80" s="6" customFormat="1" ht="3.75" customHeight="1">
      <c r="A56" s="7"/>
      <c r="B56" s="7"/>
      <c r="C56" s="278"/>
      <c r="D56" s="313"/>
      <c r="E56" s="10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9"/>
      <c r="BY56" s="7"/>
      <c r="BZ56" s="7"/>
      <c r="CA56" s="7"/>
      <c r="CB56" s="7"/>
    </row>
    <row r="57" spans="1:80" s="6" customFormat="1" ht="14.25" customHeight="1">
      <c r="A57" s="7"/>
      <c r="B57" s="7"/>
      <c r="C57" s="278"/>
      <c r="D57" s="313"/>
      <c r="E57" s="503"/>
      <c r="F57" s="504"/>
      <c r="G57" s="7"/>
      <c r="H57" s="345" t="s">
        <v>29</v>
      </c>
      <c r="I57" s="345"/>
      <c r="J57" s="325" t="s">
        <v>46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7"/>
      <c r="AN57" s="7"/>
      <c r="AO57" s="392"/>
      <c r="AP57" s="393"/>
      <c r="AQ57" s="7"/>
      <c r="AR57" s="345" t="s">
        <v>77</v>
      </c>
      <c r="AS57" s="345"/>
      <c r="AT57" s="513" t="s">
        <v>233</v>
      </c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3"/>
      <c r="BM57" s="513"/>
      <c r="BN57" s="513"/>
      <c r="BO57" s="513"/>
      <c r="BP57" s="513"/>
      <c r="BQ57" s="513"/>
      <c r="BR57" s="513"/>
      <c r="BS57" s="513"/>
      <c r="BT57" s="513"/>
      <c r="BU57" s="513"/>
      <c r="BV57" s="513"/>
      <c r="BW57" s="513"/>
      <c r="BX57" s="69"/>
      <c r="BY57" s="7"/>
      <c r="BZ57" s="7"/>
      <c r="CA57" s="7"/>
      <c r="CB57" s="7"/>
    </row>
    <row r="58" spans="1:80" s="6" customFormat="1" ht="2.25" customHeight="1">
      <c r="A58" s="7"/>
      <c r="B58" s="7"/>
      <c r="C58" s="280"/>
      <c r="D58" s="330"/>
      <c r="E58" s="67"/>
      <c r="F58" s="67"/>
      <c r="G58" s="67"/>
      <c r="H58" s="67"/>
      <c r="I58" s="67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67"/>
      <c r="AN58" s="67"/>
      <c r="AO58" s="67"/>
      <c r="AP58" s="67"/>
      <c r="AQ58" s="67"/>
      <c r="AR58" s="67"/>
      <c r="AS58" s="67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1"/>
      <c r="BY58" s="7"/>
      <c r="BZ58" s="7"/>
      <c r="CA58" s="7"/>
      <c r="CB58" s="7"/>
    </row>
    <row r="59" spans="1:80" s="6" customFormat="1" ht="3" customHeight="1" thickBot="1">
      <c r="A59" s="7"/>
      <c r="B59" s="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7"/>
      <c r="BZ59" s="7"/>
      <c r="CA59" s="7"/>
      <c r="CB59" s="7"/>
    </row>
    <row r="60" spans="1:80" s="6" customFormat="1" ht="4.5" customHeight="1">
      <c r="A60" s="7"/>
      <c r="B60" s="7"/>
      <c r="C60" s="505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8"/>
      <c r="AY60" s="508"/>
      <c r="AZ60" s="508"/>
      <c r="BA60" s="508"/>
      <c r="BB60" s="508"/>
      <c r="BC60" s="508"/>
      <c r="BD60" s="508"/>
      <c r="BE60" s="508"/>
      <c r="BF60" s="508"/>
      <c r="BG60" s="508"/>
      <c r="BH60" s="508"/>
      <c r="BI60" s="508"/>
      <c r="BJ60" s="508"/>
      <c r="BK60" s="508"/>
      <c r="BL60" s="508"/>
      <c r="BM60" s="508"/>
      <c r="BN60" s="508"/>
      <c r="BO60" s="508"/>
      <c r="BP60" s="508"/>
      <c r="BQ60" s="508"/>
      <c r="BR60" s="508"/>
      <c r="BS60" s="508"/>
      <c r="BT60" s="508"/>
      <c r="BU60" s="508"/>
      <c r="BV60" s="508"/>
      <c r="BW60" s="508"/>
      <c r="BX60" s="509"/>
      <c r="BY60" s="7"/>
      <c r="BZ60" s="7"/>
      <c r="CA60" s="7"/>
      <c r="CB60" s="7"/>
    </row>
    <row r="61" spans="1:80" s="6" customFormat="1" ht="6" customHeight="1">
      <c r="A61" s="7"/>
      <c r="B61" s="7"/>
      <c r="C61" s="506"/>
      <c r="D61" s="346" t="s">
        <v>21</v>
      </c>
      <c r="E61" s="346"/>
      <c r="F61" s="346"/>
      <c r="G61" s="395" t="s">
        <v>48</v>
      </c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6"/>
      <c r="T61" s="302">
        <v>2</v>
      </c>
      <c r="U61" s="303"/>
      <c r="V61" s="302">
        <v>0</v>
      </c>
      <c r="W61" s="303"/>
      <c r="X61" s="296">
        <v>1</v>
      </c>
      <c r="Y61" s="297"/>
      <c r="Z61" s="296"/>
      <c r="AA61" s="297"/>
      <c r="AB61" s="294" t="s">
        <v>9</v>
      </c>
      <c r="AC61" s="295"/>
      <c r="AD61" s="296"/>
      <c r="AE61" s="297"/>
      <c r="AF61" s="296"/>
      <c r="AG61" s="297"/>
      <c r="AH61" s="294" t="s">
        <v>8</v>
      </c>
      <c r="AI61" s="295"/>
      <c r="AJ61" s="296"/>
      <c r="AK61" s="297"/>
      <c r="AL61" s="296"/>
      <c r="AM61" s="297"/>
      <c r="AN61" s="312" t="s">
        <v>49</v>
      </c>
      <c r="AO61" s="251"/>
      <c r="AP61" s="251"/>
      <c r="AQ61" s="251"/>
      <c r="AR61" s="394"/>
      <c r="AS61" s="302">
        <v>2</v>
      </c>
      <c r="AT61" s="303"/>
      <c r="AU61" s="302">
        <v>0</v>
      </c>
      <c r="AV61" s="303"/>
      <c r="AW61" s="296">
        <v>1</v>
      </c>
      <c r="AX61" s="297"/>
      <c r="AY61" s="386"/>
      <c r="AZ61" s="387"/>
      <c r="BA61" s="402" t="s">
        <v>9</v>
      </c>
      <c r="BB61" s="403"/>
      <c r="BC61" s="386"/>
      <c r="BD61" s="387"/>
      <c r="BE61" s="386"/>
      <c r="BF61" s="387"/>
      <c r="BG61" s="402" t="s">
        <v>8</v>
      </c>
      <c r="BH61" s="403"/>
      <c r="BI61" s="386"/>
      <c r="BJ61" s="387"/>
      <c r="BK61" s="296"/>
      <c r="BL61" s="297"/>
      <c r="BM61" s="312" t="s">
        <v>50</v>
      </c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4"/>
      <c r="BY61" s="7"/>
      <c r="BZ61" s="7"/>
      <c r="CA61" s="7"/>
      <c r="CB61" s="7"/>
    </row>
    <row r="62" spans="1:80" s="6" customFormat="1" ht="6" customHeight="1">
      <c r="A62" s="7"/>
      <c r="B62" s="7"/>
      <c r="C62" s="506"/>
      <c r="D62" s="346"/>
      <c r="E62" s="346"/>
      <c r="F62" s="346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6"/>
      <c r="T62" s="304"/>
      <c r="U62" s="305"/>
      <c r="V62" s="304"/>
      <c r="W62" s="305"/>
      <c r="X62" s="298"/>
      <c r="Y62" s="299"/>
      <c r="Z62" s="298"/>
      <c r="AA62" s="299"/>
      <c r="AB62" s="294"/>
      <c r="AC62" s="295"/>
      <c r="AD62" s="298"/>
      <c r="AE62" s="299"/>
      <c r="AF62" s="298"/>
      <c r="AG62" s="299"/>
      <c r="AH62" s="294"/>
      <c r="AI62" s="295"/>
      <c r="AJ62" s="298"/>
      <c r="AK62" s="299"/>
      <c r="AL62" s="298"/>
      <c r="AM62" s="299"/>
      <c r="AN62" s="312"/>
      <c r="AO62" s="251"/>
      <c r="AP62" s="251"/>
      <c r="AQ62" s="251"/>
      <c r="AR62" s="394"/>
      <c r="AS62" s="304"/>
      <c r="AT62" s="305"/>
      <c r="AU62" s="304"/>
      <c r="AV62" s="305"/>
      <c r="AW62" s="298"/>
      <c r="AX62" s="299"/>
      <c r="AY62" s="388"/>
      <c r="AZ62" s="389"/>
      <c r="BA62" s="402"/>
      <c r="BB62" s="403"/>
      <c r="BC62" s="388"/>
      <c r="BD62" s="389"/>
      <c r="BE62" s="388"/>
      <c r="BF62" s="389"/>
      <c r="BG62" s="402"/>
      <c r="BH62" s="403"/>
      <c r="BI62" s="388"/>
      <c r="BJ62" s="389"/>
      <c r="BK62" s="298"/>
      <c r="BL62" s="299"/>
      <c r="BM62" s="315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4"/>
      <c r="BY62" s="7"/>
      <c r="BZ62" s="7"/>
      <c r="CA62" s="7"/>
      <c r="CB62" s="7"/>
    </row>
    <row r="63" spans="1:80" s="6" customFormat="1" ht="6" customHeight="1">
      <c r="A63" s="7"/>
      <c r="B63" s="7"/>
      <c r="C63" s="506"/>
      <c r="D63" s="346"/>
      <c r="E63" s="346"/>
      <c r="F63" s="346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6"/>
      <c r="T63" s="306"/>
      <c r="U63" s="307"/>
      <c r="V63" s="306"/>
      <c r="W63" s="307"/>
      <c r="X63" s="300"/>
      <c r="Y63" s="301"/>
      <c r="Z63" s="300"/>
      <c r="AA63" s="301"/>
      <c r="AB63" s="294"/>
      <c r="AC63" s="295"/>
      <c r="AD63" s="300"/>
      <c r="AE63" s="301"/>
      <c r="AF63" s="300"/>
      <c r="AG63" s="301"/>
      <c r="AH63" s="294"/>
      <c r="AI63" s="295"/>
      <c r="AJ63" s="300"/>
      <c r="AK63" s="301"/>
      <c r="AL63" s="300"/>
      <c r="AM63" s="301"/>
      <c r="AN63" s="312"/>
      <c r="AO63" s="251"/>
      <c r="AP63" s="251"/>
      <c r="AQ63" s="251"/>
      <c r="AR63" s="394"/>
      <c r="AS63" s="306"/>
      <c r="AT63" s="307"/>
      <c r="AU63" s="306"/>
      <c r="AV63" s="307"/>
      <c r="AW63" s="300"/>
      <c r="AX63" s="301"/>
      <c r="AY63" s="390"/>
      <c r="AZ63" s="391"/>
      <c r="BA63" s="402"/>
      <c r="BB63" s="403"/>
      <c r="BC63" s="390"/>
      <c r="BD63" s="391"/>
      <c r="BE63" s="390"/>
      <c r="BF63" s="391"/>
      <c r="BG63" s="402"/>
      <c r="BH63" s="403"/>
      <c r="BI63" s="390"/>
      <c r="BJ63" s="391"/>
      <c r="BK63" s="300"/>
      <c r="BL63" s="301"/>
      <c r="BM63" s="315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4"/>
      <c r="BY63" s="7"/>
      <c r="BZ63" s="7"/>
      <c r="CA63" s="7"/>
      <c r="CB63" s="7"/>
    </row>
    <row r="64" spans="1:80" s="6" customFormat="1" ht="3" customHeight="1" thickBot="1">
      <c r="A64" s="7"/>
      <c r="B64" s="7"/>
      <c r="C64" s="507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0"/>
      <c r="AH64" s="500"/>
      <c r="AI64" s="500"/>
      <c r="AJ64" s="500"/>
      <c r="AK64" s="500"/>
      <c r="AL64" s="500"/>
      <c r="AM64" s="500"/>
      <c r="AN64" s="500"/>
      <c r="AO64" s="500"/>
      <c r="AP64" s="500"/>
      <c r="AQ64" s="500"/>
      <c r="AR64" s="500"/>
      <c r="AS64" s="500"/>
      <c r="AT64" s="500"/>
      <c r="AU64" s="500"/>
      <c r="AV64" s="500"/>
      <c r="AW64" s="500"/>
      <c r="AX64" s="500"/>
      <c r="AY64" s="500"/>
      <c r="AZ64" s="500"/>
      <c r="BA64" s="500"/>
      <c r="BB64" s="500"/>
      <c r="BC64" s="500"/>
      <c r="BD64" s="500"/>
      <c r="BE64" s="500"/>
      <c r="BF64" s="500"/>
      <c r="BG64" s="500"/>
      <c r="BH64" s="500"/>
      <c r="BI64" s="500"/>
      <c r="BJ64" s="500"/>
      <c r="BK64" s="500"/>
      <c r="BL64" s="500"/>
      <c r="BM64" s="500"/>
      <c r="BN64" s="500"/>
      <c r="BO64" s="500"/>
      <c r="BP64" s="500"/>
      <c r="BQ64" s="500"/>
      <c r="BR64" s="500"/>
      <c r="BS64" s="500"/>
      <c r="BT64" s="500"/>
      <c r="BU64" s="500"/>
      <c r="BV64" s="500"/>
      <c r="BW64" s="500"/>
      <c r="BX64" s="501"/>
      <c r="BY64" s="7"/>
      <c r="BZ64" s="7"/>
      <c r="CA64" s="7"/>
      <c r="CB64" s="7"/>
    </row>
    <row r="65" spans="1:80" s="6" customFormat="1" ht="3" customHeight="1">
      <c r="A65" s="7"/>
      <c r="B65" s="7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18"/>
      <c r="BY65" s="7"/>
      <c r="BZ65" s="7"/>
      <c r="CA65" s="7"/>
      <c r="CB65" s="7"/>
    </row>
    <row r="66" spans="1:80" s="6" customFormat="1" ht="7.5" customHeight="1">
      <c r="A66" s="7"/>
      <c r="B66" s="7"/>
      <c r="C66" s="367"/>
      <c r="D66" s="401" t="s">
        <v>40</v>
      </c>
      <c r="E66" s="401"/>
      <c r="F66" s="401"/>
      <c r="G66" s="401" t="s">
        <v>198</v>
      </c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277"/>
      <c r="BY66" s="7"/>
      <c r="BZ66" s="7"/>
      <c r="CA66" s="7"/>
      <c r="CB66" s="7"/>
    </row>
    <row r="67" spans="1:80" s="6" customFormat="1" ht="4.5" customHeight="1">
      <c r="A67" s="7"/>
      <c r="B67" s="7"/>
      <c r="C67" s="252"/>
      <c r="D67" s="346"/>
      <c r="E67" s="346"/>
      <c r="F67" s="346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279"/>
      <c r="BY67" s="7"/>
      <c r="BZ67" s="7"/>
      <c r="CA67" s="7"/>
      <c r="CB67" s="7"/>
    </row>
    <row r="68" spans="1:80" s="6" customFormat="1" ht="1.5" customHeight="1">
      <c r="A68" s="7"/>
      <c r="B68" s="7"/>
      <c r="C68" s="252"/>
      <c r="D68" s="313"/>
      <c r="E68" s="236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279"/>
      <c r="BY68" s="7"/>
      <c r="BZ68" s="7"/>
      <c r="CA68" s="7"/>
      <c r="CB68" s="7"/>
    </row>
    <row r="69" spans="1:80" s="6" customFormat="1" ht="4.5" customHeight="1">
      <c r="A69" s="7"/>
      <c r="B69" s="7"/>
      <c r="C69" s="278"/>
      <c r="D69" s="313"/>
      <c r="E69" s="276"/>
      <c r="F69" s="277"/>
      <c r="G69" s="252"/>
      <c r="H69" s="251" t="s">
        <v>13</v>
      </c>
      <c r="I69" s="251"/>
      <c r="J69" s="251" t="s">
        <v>51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85"/>
      <c r="AO69" s="276"/>
      <c r="AP69" s="277"/>
      <c r="AQ69" s="252"/>
      <c r="AR69" s="251" t="s">
        <v>34</v>
      </c>
      <c r="AS69" s="251"/>
      <c r="AT69" s="251" t="s">
        <v>57</v>
      </c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279"/>
      <c r="BY69" s="7"/>
      <c r="BZ69" s="7"/>
      <c r="CA69" s="7"/>
      <c r="CB69" s="7"/>
    </row>
    <row r="70" spans="1:80" s="6" customFormat="1" ht="4.5" customHeight="1">
      <c r="A70" s="7"/>
      <c r="B70" s="7"/>
      <c r="C70" s="278"/>
      <c r="D70" s="313"/>
      <c r="E70" s="278"/>
      <c r="F70" s="279"/>
      <c r="G70" s="252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85"/>
      <c r="AO70" s="278"/>
      <c r="AP70" s="279"/>
      <c r="AQ70" s="252"/>
      <c r="AR70" s="251"/>
      <c r="AS70" s="251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279"/>
      <c r="BY70" s="7"/>
      <c r="BZ70" s="7"/>
      <c r="CA70" s="7"/>
      <c r="CB70" s="7"/>
    </row>
    <row r="71" spans="1:80" s="6" customFormat="1" ht="4.5" customHeight="1">
      <c r="A71" s="7"/>
      <c r="B71" s="7"/>
      <c r="C71" s="278"/>
      <c r="D71" s="313"/>
      <c r="E71" s="280"/>
      <c r="F71" s="281"/>
      <c r="G71" s="252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85"/>
      <c r="AO71" s="280"/>
      <c r="AP71" s="281"/>
      <c r="AQ71" s="252"/>
      <c r="AR71" s="251"/>
      <c r="AS71" s="251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279"/>
      <c r="BY71" s="7"/>
      <c r="BZ71" s="7"/>
      <c r="CA71" s="7"/>
      <c r="CB71" s="7"/>
    </row>
    <row r="72" spans="1:80" s="6" customFormat="1" ht="1.5" customHeight="1">
      <c r="A72" s="7"/>
      <c r="B72" s="7"/>
      <c r="C72" s="278"/>
      <c r="D72" s="313"/>
      <c r="E72" s="236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279"/>
      <c r="BY72" s="7"/>
      <c r="BZ72" s="7"/>
      <c r="CA72" s="7"/>
      <c r="CB72" s="7"/>
    </row>
    <row r="73" spans="1:80" s="6" customFormat="1" ht="4.5" customHeight="1">
      <c r="A73" s="7"/>
      <c r="B73" s="7"/>
      <c r="C73" s="278"/>
      <c r="D73" s="313"/>
      <c r="E73" s="276"/>
      <c r="F73" s="277"/>
      <c r="G73" s="252"/>
      <c r="H73" s="251" t="s">
        <v>15</v>
      </c>
      <c r="I73" s="251"/>
      <c r="J73" s="251" t="s">
        <v>52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85"/>
      <c r="AO73" s="276"/>
      <c r="AP73" s="277"/>
      <c r="AQ73" s="252"/>
      <c r="AR73" s="251" t="s">
        <v>36</v>
      </c>
      <c r="AS73" s="251"/>
      <c r="AT73" s="251" t="s">
        <v>167</v>
      </c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279"/>
      <c r="BY73" s="7"/>
      <c r="BZ73" s="7"/>
      <c r="CA73" s="7"/>
      <c r="CB73" s="7"/>
    </row>
    <row r="74" spans="1:80" s="6" customFormat="1" ht="4.5" customHeight="1">
      <c r="A74" s="7"/>
      <c r="B74" s="7"/>
      <c r="C74" s="278"/>
      <c r="D74" s="313"/>
      <c r="E74" s="278"/>
      <c r="F74" s="279"/>
      <c r="G74" s="252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85"/>
      <c r="AO74" s="278"/>
      <c r="AP74" s="279"/>
      <c r="AQ74" s="252"/>
      <c r="AR74" s="251"/>
      <c r="AS74" s="251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279"/>
      <c r="BY74" s="7"/>
      <c r="BZ74" s="7"/>
      <c r="CA74" s="7"/>
      <c r="CB74" s="7"/>
    </row>
    <row r="75" spans="1:80" s="6" customFormat="1" ht="4.5" customHeight="1">
      <c r="A75" s="7"/>
      <c r="B75" s="7"/>
      <c r="C75" s="278"/>
      <c r="D75" s="313"/>
      <c r="E75" s="280"/>
      <c r="F75" s="281"/>
      <c r="G75" s="252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85"/>
      <c r="AO75" s="280"/>
      <c r="AP75" s="281"/>
      <c r="AQ75" s="252"/>
      <c r="AR75" s="251"/>
      <c r="AS75" s="251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279"/>
      <c r="BY75" s="7"/>
      <c r="BZ75" s="7"/>
      <c r="CA75" s="7"/>
      <c r="CB75" s="7"/>
    </row>
    <row r="76" spans="1:80" s="6" customFormat="1" ht="1.5" customHeight="1">
      <c r="A76" s="7"/>
      <c r="B76" s="7"/>
      <c r="C76" s="278"/>
      <c r="D76" s="313"/>
      <c r="E76" s="236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/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279"/>
      <c r="BY76" s="7"/>
      <c r="BZ76" s="7"/>
      <c r="CA76" s="7"/>
      <c r="CB76" s="7"/>
    </row>
    <row r="77" spans="1:80" s="6" customFormat="1" ht="4.5" customHeight="1">
      <c r="A77" s="7"/>
      <c r="B77" s="7"/>
      <c r="C77" s="278"/>
      <c r="D77" s="313"/>
      <c r="E77" s="276"/>
      <c r="F77" s="277"/>
      <c r="G77" s="252"/>
      <c r="H77" s="251" t="s">
        <v>19</v>
      </c>
      <c r="I77" s="251"/>
      <c r="J77" s="251" t="s">
        <v>53</v>
      </c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85"/>
      <c r="AO77" s="276"/>
      <c r="AP77" s="277"/>
      <c r="AQ77" s="252"/>
      <c r="AR77" s="251" t="s">
        <v>39</v>
      </c>
      <c r="AS77" s="251"/>
      <c r="AT77" s="342" t="s">
        <v>236</v>
      </c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  <c r="BW77" s="399"/>
      <c r="BX77" s="400"/>
      <c r="BY77" s="7"/>
      <c r="BZ77" s="7"/>
      <c r="CA77" s="7"/>
      <c r="CB77" s="7"/>
    </row>
    <row r="78" spans="1:80" s="6" customFormat="1" ht="4.5" customHeight="1">
      <c r="A78" s="7"/>
      <c r="B78" s="7"/>
      <c r="C78" s="278"/>
      <c r="D78" s="313"/>
      <c r="E78" s="278"/>
      <c r="F78" s="279"/>
      <c r="G78" s="252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85"/>
      <c r="AO78" s="278"/>
      <c r="AP78" s="279"/>
      <c r="AQ78" s="252"/>
      <c r="AR78" s="251"/>
      <c r="AS78" s="251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400"/>
      <c r="BY78" s="7"/>
      <c r="BZ78" s="7"/>
      <c r="CA78" s="7"/>
      <c r="CB78" s="7"/>
    </row>
    <row r="79" spans="1:80" s="6" customFormat="1" ht="3.75" customHeight="1">
      <c r="A79" s="7"/>
      <c r="B79" s="7"/>
      <c r="C79" s="278"/>
      <c r="D79" s="313"/>
      <c r="E79" s="280"/>
      <c r="F79" s="281"/>
      <c r="G79" s="252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85"/>
      <c r="AO79" s="280"/>
      <c r="AP79" s="281"/>
      <c r="AQ79" s="252"/>
      <c r="AR79" s="251"/>
      <c r="AS79" s="251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400"/>
      <c r="BY79" s="7"/>
      <c r="BZ79" s="7"/>
      <c r="CA79" s="7"/>
      <c r="CB79" s="7"/>
    </row>
    <row r="80" spans="1:80" s="6" customFormat="1" ht="1.5" customHeight="1">
      <c r="A80" s="7"/>
      <c r="B80" s="7"/>
      <c r="C80" s="278"/>
      <c r="D80" s="313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59"/>
      <c r="BY80" s="7"/>
      <c r="BZ80" s="7"/>
      <c r="CA80" s="7"/>
      <c r="CB80" s="7"/>
    </row>
    <row r="81" spans="1:80" s="6" customFormat="1" ht="4.5" customHeight="1">
      <c r="A81" s="7"/>
      <c r="B81" s="7"/>
      <c r="C81" s="278"/>
      <c r="D81" s="313"/>
      <c r="E81" s="276"/>
      <c r="F81" s="277"/>
      <c r="G81" s="252"/>
      <c r="H81" s="251" t="s">
        <v>22</v>
      </c>
      <c r="I81" s="251"/>
      <c r="J81" s="494" t="s">
        <v>54</v>
      </c>
      <c r="K81" s="494"/>
      <c r="L81" s="494"/>
      <c r="M81" s="494"/>
      <c r="N81" s="494"/>
      <c r="O81" s="494"/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4"/>
      <c r="AN81" s="495"/>
      <c r="AO81" s="276"/>
      <c r="AP81" s="277"/>
      <c r="AQ81" s="252"/>
      <c r="AR81" s="251" t="s">
        <v>77</v>
      </c>
      <c r="AS81" s="251"/>
      <c r="AT81" s="342" t="s">
        <v>237</v>
      </c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3"/>
      <c r="BY81" s="7"/>
      <c r="BZ81" s="7"/>
      <c r="CA81" s="7"/>
      <c r="CB81" s="7"/>
    </row>
    <row r="82" spans="1:80" s="6" customFormat="1" ht="4.5" customHeight="1">
      <c r="A82" s="7"/>
      <c r="B82" s="7"/>
      <c r="C82" s="278"/>
      <c r="D82" s="313"/>
      <c r="E82" s="278"/>
      <c r="F82" s="279"/>
      <c r="G82" s="252"/>
      <c r="H82" s="251"/>
      <c r="I82" s="251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5"/>
      <c r="AO82" s="278"/>
      <c r="AP82" s="279"/>
      <c r="AQ82" s="252"/>
      <c r="AR82" s="251"/>
      <c r="AS82" s="251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  <c r="BK82" s="492"/>
      <c r="BL82" s="492"/>
      <c r="BM82" s="492"/>
      <c r="BN82" s="492"/>
      <c r="BO82" s="492"/>
      <c r="BP82" s="492"/>
      <c r="BQ82" s="492"/>
      <c r="BR82" s="492"/>
      <c r="BS82" s="492"/>
      <c r="BT82" s="492"/>
      <c r="BU82" s="492"/>
      <c r="BV82" s="492"/>
      <c r="BW82" s="492"/>
      <c r="BX82" s="493"/>
      <c r="BY82" s="7"/>
      <c r="BZ82" s="7"/>
      <c r="CA82" s="7"/>
      <c r="CB82" s="7"/>
    </row>
    <row r="83" spans="1:80" s="6" customFormat="1" ht="4.5" customHeight="1">
      <c r="A83" s="7"/>
      <c r="B83" s="7"/>
      <c r="C83" s="278"/>
      <c r="D83" s="313"/>
      <c r="E83" s="280"/>
      <c r="F83" s="281"/>
      <c r="G83" s="252"/>
      <c r="H83" s="251"/>
      <c r="I83" s="251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5"/>
      <c r="AO83" s="280"/>
      <c r="AP83" s="281"/>
      <c r="AQ83" s="252"/>
      <c r="AR83" s="251"/>
      <c r="AS83" s="251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492"/>
      <c r="BJ83" s="492"/>
      <c r="BK83" s="492"/>
      <c r="BL83" s="492"/>
      <c r="BM83" s="492"/>
      <c r="BN83" s="492"/>
      <c r="BO83" s="492"/>
      <c r="BP83" s="492"/>
      <c r="BQ83" s="492"/>
      <c r="BR83" s="492"/>
      <c r="BS83" s="492"/>
      <c r="BT83" s="492"/>
      <c r="BU83" s="492"/>
      <c r="BV83" s="492"/>
      <c r="BW83" s="492"/>
      <c r="BX83" s="493"/>
      <c r="BY83" s="7"/>
      <c r="BZ83" s="7"/>
      <c r="CA83" s="7"/>
      <c r="CB83" s="7"/>
    </row>
    <row r="84" spans="1:80" s="6" customFormat="1" ht="2.25" customHeight="1">
      <c r="A84" s="7"/>
      <c r="B84" s="7"/>
      <c r="C84" s="278"/>
      <c r="D84" s="313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3"/>
      <c r="BY84" s="7"/>
      <c r="BZ84" s="7"/>
      <c r="CA84" s="7"/>
      <c r="CB84" s="7"/>
    </row>
    <row r="85" spans="1:80" s="6" customFormat="1" ht="0.75" customHeight="1">
      <c r="A85" s="7"/>
      <c r="B85" s="7"/>
      <c r="C85" s="278"/>
      <c r="D85" s="313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279"/>
      <c r="BY85" s="7"/>
      <c r="BZ85" s="7"/>
      <c r="CA85" s="7"/>
      <c r="CB85" s="7"/>
    </row>
    <row r="86" spans="1:80" s="6" customFormat="1" ht="4.5" customHeight="1">
      <c r="A86" s="7"/>
      <c r="B86" s="7"/>
      <c r="C86" s="278"/>
      <c r="D86" s="313"/>
      <c r="E86" s="276"/>
      <c r="F86" s="277"/>
      <c r="G86" s="252"/>
      <c r="H86" s="251" t="s">
        <v>28</v>
      </c>
      <c r="I86" s="251"/>
      <c r="J86" s="251" t="s">
        <v>55</v>
      </c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85"/>
      <c r="AO86" s="276"/>
      <c r="AP86" s="277"/>
      <c r="AQ86" s="252"/>
      <c r="AR86" s="251" t="s">
        <v>78</v>
      </c>
      <c r="AS86" s="251"/>
      <c r="AT86" s="342" t="s">
        <v>238</v>
      </c>
      <c r="AU86" s="342"/>
      <c r="AV86" s="342"/>
      <c r="AW86" s="342"/>
      <c r="AX86" s="342"/>
      <c r="AY86" s="342"/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398"/>
      <c r="BY86" s="7"/>
      <c r="BZ86" s="7"/>
      <c r="CA86" s="7"/>
      <c r="CB86" s="7"/>
    </row>
    <row r="87" spans="1:80" s="6" customFormat="1" ht="4.5" customHeight="1">
      <c r="A87" s="7"/>
      <c r="B87" s="7"/>
      <c r="C87" s="278"/>
      <c r="D87" s="313"/>
      <c r="E87" s="278"/>
      <c r="F87" s="279"/>
      <c r="G87" s="252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85"/>
      <c r="AO87" s="278"/>
      <c r="AP87" s="279"/>
      <c r="AQ87" s="252"/>
      <c r="AR87" s="251"/>
      <c r="AS87" s="251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2"/>
      <c r="BG87" s="342"/>
      <c r="BH87" s="342"/>
      <c r="BI87" s="342"/>
      <c r="BJ87" s="342"/>
      <c r="BK87" s="342"/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42"/>
      <c r="BW87" s="342"/>
      <c r="BX87" s="398"/>
      <c r="BY87" s="7"/>
      <c r="BZ87" s="7"/>
      <c r="CA87" s="7"/>
      <c r="CB87" s="7"/>
    </row>
    <row r="88" spans="1:80" s="6" customFormat="1" ht="3.75" customHeight="1">
      <c r="A88" s="7"/>
      <c r="B88" s="7"/>
      <c r="C88" s="278"/>
      <c r="D88" s="313"/>
      <c r="E88" s="280"/>
      <c r="F88" s="281"/>
      <c r="G88" s="252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85"/>
      <c r="AO88" s="280"/>
      <c r="AP88" s="281"/>
      <c r="AQ88" s="252"/>
      <c r="AR88" s="251"/>
      <c r="AS88" s="251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42"/>
      <c r="BJ88" s="342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42"/>
      <c r="BW88" s="342"/>
      <c r="BX88" s="398"/>
      <c r="BY88" s="7"/>
      <c r="BZ88" s="7"/>
      <c r="CA88" s="7"/>
      <c r="CB88" s="7"/>
    </row>
    <row r="89" spans="1:80" s="6" customFormat="1" ht="2.25" customHeight="1">
      <c r="A89" s="7"/>
      <c r="B89" s="7"/>
      <c r="C89" s="278"/>
      <c r="D89" s="3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98"/>
      <c r="BY89" s="7"/>
      <c r="BZ89" s="7"/>
      <c r="CA89" s="7"/>
      <c r="CB89" s="7"/>
    </row>
    <row r="90" spans="1:80" s="6" customFormat="1" ht="4.5" customHeight="1">
      <c r="A90" s="7"/>
      <c r="B90" s="7"/>
      <c r="C90" s="278"/>
      <c r="D90" s="313"/>
      <c r="E90" s="276"/>
      <c r="F90" s="277"/>
      <c r="G90" s="252"/>
      <c r="H90" s="251" t="s">
        <v>29</v>
      </c>
      <c r="I90" s="251"/>
      <c r="J90" s="488" t="s">
        <v>56</v>
      </c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72"/>
      <c r="AN90" s="72"/>
      <c r="AO90" s="276"/>
      <c r="AP90" s="277"/>
      <c r="AQ90" s="252"/>
      <c r="AR90" s="251" t="s">
        <v>79</v>
      </c>
      <c r="AS90" s="251"/>
      <c r="AT90" s="476" t="s">
        <v>58</v>
      </c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6"/>
      <c r="BH90" s="476"/>
      <c r="BI90" s="476"/>
      <c r="BJ90" s="476"/>
      <c r="BK90" s="476"/>
      <c r="BL90" s="476"/>
      <c r="BM90" s="476"/>
      <c r="BN90" s="476"/>
      <c r="BO90" s="476"/>
      <c r="BP90" s="476"/>
      <c r="BQ90" s="476"/>
      <c r="BR90" s="476"/>
      <c r="BS90" s="476"/>
      <c r="BT90" s="476"/>
      <c r="BU90" s="476"/>
      <c r="BV90" s="476"/>
      <c r="BW90" s="476"/>
      <c r="BX90" s="259"/>
      <c r="BY90" s="7"/>
      <c r="BZ90" s="7"/>
      <c r="CA90" s="7"/>
      <c r="CB90" s="7"/>
    </row>
    <row r="91" spans="1:80" s="6" customFormat="1" ht="4.5" customHeight="1">
      <c r="A91" s="7"/>
      <c r="B91" s="7"/>
      <c r="C91" s="278"/>
      <c r="D91" s="313"/>
      <c r="E91" s="278"/>
      <c r="F91" s="279"/>
      <c r="G91" s="252"/>
      <c r="H91" s="251"/>
      <c r="I91" s="251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488"/>
      <c r="AL91" s="488"/>
      <c r="AM91" s="72"/>
      <c r="AN91" s="72"/>
      <c r="AO91" s="278"/>
      <c r="AP91" s="279"/>
      <c r="AQ91" s="252"/>
      <c r="AR91" s="251"/>
      <c r="AS91" s="251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259"/>
      <c r="BY91" s="7"/>
      <c r="BZ91" s="7"/>
      <c r="CA91" s="7"/>
      <c r="CB91" s="7"/>
    </row>
    <row r="92" spans="1:80" s="6" customFormat="1" ht="4.5" customHeight="1">
      <c r="A92" s="7"/>
      <c r="B92" s="7"/>
      <c r="C92" s="278"/>
      <c r="D92" s="313"/>
      <c r="E92" s="280"/>
      <c r="F92" s="281"/>
      <c r="G92" s="252"/>
      <c r="H92" s="251"/>
      <c r="I92" s="251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8"/>
      <c r="AL92" s="488"/>
      <c r="AM92" s="72"/>
      <c r="AN92" s="72"/>
      <c r="AO92" s="280"/>
      <c r="AP92" s="281"/>
      <c r="AQ92" s="252"/>
      <c r="AR92" s="251"/>
      <c r="AS92" s="251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6"/>
      <c r="BH92" s="476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259"/>
      <c r="BY92" s="7"/>
      <c r="BZ92" s="7"/>
      <c r="CA92" s="7"/>
      <c r="CB92" s="7"/>
    </row>
    <row r="93" spans="1:80" s="6" customFormat="1" ht="4.5" customHeight="1">
      <c r="A93" s="7"/>
      <c r="B93" s="7"/>
      <c r="C93" s="278"/>
      <c r="D93" s="313"/>
      <c r="E93" s="16"/>
      <c r="F93" s="16"/>
      <c r="G93" s="10"/>
      <c r="H93" s="27"/>
      <c r="I93" s="27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72"/>
      <c r="AN93" s="72"/>
      <c r="AO93" s="16"/>
      <c r="AP93" s="16"/>
      <c r="AQ93" s="10"/>
      <c r="AR93" s="27"/>
      <c r="AS93" s="27"/>
      <c r="AT93" s="10"/>
      <c r="AU93" s="10"/>
      <c r="AV93" s="10"/>
      <c r="AW93" s="10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20"/>
      <c r="BY93" s="7"/>
      <c r="BZ93" s="7"/>
      <c r="CA93" s="7"/>
      <c r="CB93" s="7"/>
    </row>
    <row r="94" spans="1:80" s="6" customFormat="1" ht="4.5" customHeight="1">
      <c r="A94" s="7"/>
      <c r="B94" s="7"/>
      <c r="C94" s="278"/>
      <c r="D94" s="313"/>
      <c r="E94" s="404"/>
      <c r="F94" s="405"/>
      <c r="G94" s="10"/>
      <c r="H94" s="251" t="s">
        <v>26</v>
      </c>
      <c r="I94" s="251"/>
      <c r="J94" s="488" t="s">
        <v>234</v>
      </c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72"/>
      <c r="AO94" s="404"/>
      <c r="AP94" s="405"/>
      <c r="AQ94" s="10"/>
      <c r="AR94" s="251" t="s">
        <v>80</v>
      </c>
      <c r="AS94" s="251"/>
      <c r="AT94" s="251" t="s">
        <v>239</v>
      </c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  <c r="BK94" s="251"/>
      <c r="BL94" s="251"/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0"/>
      <c r="BY94" s="7"/>
      <c r="BZ94" s="7"/>
      <c r="CA94" s="7"/>
      <c r="CB94" s="7"/>
    </row>
    <row r="95" spans="1:80" s="6" customFormat="1" ht="9" customHeight="1">
      <c r="A95" s="7"/>
      <c r="B95" s="7"/>
      <c r="C95" s="278"/>
      <c r="D95" s="313"/>
      <c r="E95" s="406"/>
      <c r="F95" s="407"/>
      <c r="G95" s="10"/>
      <c r="H95" s="251"/>
      <c r="I95" s="251"/>
      <c r="J95" s="488"/>
      <c r="K95" s="488"/>
      <c r="L95" s="488"/>
      <c r="M95" s="488"/>
      <c r="N95" s="488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8"/>
      <c r="AD95" s="488"/>
      <c r="AE95" s="488"/>
      <c r="AF95" s="488"/>
      <c r="AG95" s="488"/>
      <c r="AH95" s="488"/>
      <c r="AI95" s="488"/>
      <c r="AJ95" s="488"/>
      <c r="AK95" s="488"/>
      <c r="AL95" s="488"/>
      <c r="AM95" s="488"/>
      <c r="AN95" s="72"/>
      <c r="AO95" s="406"/>
      <c r="AP95" s="407"/>
      <c r="AQ95" s="10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0"/>
      <c r="BY95" s="7"/>
      <c r="BZ95" s="7"/>
      <c r="CA95" s="7"/>
      <c r="CB95" s="7"/>
    </row>
    <row r="96" spans="1:80" s="6" customFormat="1" ht="3.75" customHeight="1">
      <c r="A96" s="7"/>
      <c r="B96" s="7"/>
      <c r="C96" s="278"/>
      <c r="D96" s="313"/>
      <c r="E96" s="51"/>
      <c r="F96" s="51"/>
      <c r="G96" s="10"/>
      <c r="H96" s="27"/>
      <c r="I96" s="27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2"/>
      <c r="AN96" s="72"/>
      <c r="AO96" s="16"/>
      <c r="AP96" s="16"/>
      <c r="AQ96" s="10"/>
      <c r="AR96" s="27"/>
      <c r="AS96" s="27"/>
      <c r="AT96" s="10"/>
      <c r="AU96" s="10"/>
      <c r="AV96" s="10"/>
      <c r="AW96" s="10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20"/>
      <c r="BY96" s="7"/>
      <c r="BZ96" s="7"/>
      <c r="CA96" s="7"/>
      <c r="CB96" s="7"/>
    </row>
    <row r="97" spans="1:80" s="6" customFormat="1" ht="12" customHeight="1">
      <c r="A97" s="7"/>
      <c r="B97" s="7"/>
      <c r="C97" s="278"/>
      <c r="D97" s="313"/>
      <c r="E97" s="392"/>
      <c r="F97" s="393"/>
      <c r="G97" s="10"/>
      <c r="H97" s="251" t="s">
        <v>32</v>
      </c>
      <c r="I97" s="251"/>
      <c r="J97" s="488" t="s">
        <v>235</v>
      </c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8"/>
      <c r="AL97" s="488"/>
      <c r="AM97" s="488"/>
      <c r="AN97" s="72"/>
      <c r="AO97" s="16"/>
      <c r="AP97" s="16"/>
      <c r="AQ97" s="10"/>
      <c r="AR97" s="27"/>
      <c r="AS97" s="27"/>
      <c r="AT97" s="10"/>
      <c r="AU97" s="10"/>
      <c r="AV97" s="10"/>
      <c r="AW97" s="10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20"/>
      <c r="BY97" s="7"/>
      <c r="BZ97" s="7"/>
      <c r="CA97" s="7"/>
      <c r="CB97" s="7"/>
    </row>
    <row r="98" spans="1:80" s="6" customFormat="1" ht="2.25" customHeight="1">
      <c r="A98" s="7"/>
      <c r="B98" s="7"/>
      <c r="C98" s="278"/>
      <c r="D98" s="313"/>
      <c r="E98" s="236"/>
      <c r="F98" s="236"/>
      <c r="G98" s="236"/>
      <c r="H98" s="236"/>
      <c r="I98" s="236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19"/>
      <c r="AP98" s="19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20"/>
      <c r="BY98" s="7"/>
      <c r="BZ98" s="7"/>
      <c r="CA98" s="7"/>
      <c r="CB98" s="7"/>
    </row>
    <row r="99" spans="1:80" s="6" customFormat="1" ht="2.25" customHeight="1">
      <c r="A99" s="7"/>
      <c r="B99" s="7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7"/>
      <c r="BZ99" s="7"/>
      <c r="CA99" s="7"/>
      <c r="CB99" s="7"/>
    </row>
    <row r="100" spans="1:80" s="6" customFormat="1" ht="3" customHeight="1">
      <c r="A100" s="7"/>
      <c r="B100" s="7"/>
      <c r="C100" s="367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490"/>
      <c r="AW100" s="490"/>
      <c r="AX100" s="490"/>
      <c r="AY100" s="490"/>
      <c r="AZ100" s="490"/>
      <c r="BA100" s="490"/>
      <c r="BB100" s="490"/>
      <c r="BC100" s="490"/>
      <c r="BD100" s="490"/>
      <c r="BE100" s="490"/>
      <c r="BF100" s="490"/>
      <c r="BG100" s="490"/>
      <c r="BH100" s="490"/>
      <c r="BI100" s="490"/>
      <c r="BJ100" s="490"/>
      <c r="BK100" s="490"/>
      <c r="BL100" s="490"/>
      <c r="BM100" s="490"/>
      <c r="BN100" s="490"/>
      <c r="BO100" s="490"/>
      <c r="BP100" s="490"/>
      <c r="BQ100" s="490"/>
      <c r="BR100" s="490"/>
      <c r="BS100" s="490"/>
      <c r="BT100" s="490"/>
      <c r="BU100" s="490"/>
      <c r="BV100" s="490"/>
      <c r="BW100" s="490"/>
      <c r="BX100" s="491"/>
      <c r="BY100" s="7"/>
      <c r="BZ100" s="7"/>
      <c r="CA100" s="7"/>
      <c r="CB100" s="7"/>
    </row>
    <row r="101" spans="1:80" s="6" customFormat="1" ht="4.5" customHeight="1">
      <c r="A101" s="7"/>
      <c r="B101" s="7"/>
      <c r="C101" s="252"/>
      <c r="D101" s="442" t="s">
        <v>168</v>
      </c>
      <c r="E101" s="442"/>
      <c r="F101" s="442"/>
      <c r="G101" s="443" t="s">
        <v>68</v>
      </c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89" t="s">
        <v>69</v>
      </c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10"/>
      <c r="BF101" s="23"/>
      <c r="BI101" s="23"/>
      <c r="BL101" s="7"/>
      <c r="BO101" s="11"/>
      <c r="BP101" s="11"/>
      <c r="BQ101" s="11"/>
      <c r="BR101" s="11"/>
      <c r="BS101" s="11"/>
      <c r="BT101" s="11"/>
      <c r="BU101" s="11"/>
      <c r="BV101" s="11"/>
      <c r="BW101" s="11"/>
      <c r="BX101" s="24"/>
      <c r="BY101" s="7"/>
      <c r="BZ101" s="7"/>
      <c r="CA101" s="7"/>
      <c r="CB101" s="7"/>
    </row>
    <row r="102" spans="1:80" s="6" customFormat="1" ht="4.5" customHeight="1">
      <c r="A102" s="7"/>
      <c r="B102" s="7"/>
      <c r="C102" s="252"/>
      <c r="D102" s="442"/>
      <c r="E102" s="442"/>
      <c r="F102" s="442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10"/>
      <c r="BF102" s="23"/>
      <c r="BI102" s="23"/>
      <c r="BL102" s="7"/>
      <c r="BO102" s="11"/>
      <c r="BP102" s="11"/>
      <c r="BQ102" s="11"/>
      <c r="BR102" s="11"/>
      <c r="BS102" s="11"/>
      <c r="BT102" s="11"/>
      <c r="BU102" s="11"/>
      <c r="BV102" s="11"/>
      <c r="BW102" s="11"/>
      <c r="BX102" s="24"/>
      <c r="BY102" s="7"/>
      <c r="BZ102" s="7"/>
      <c r="CA102" s="7"/>
      <c r="CB102" s="7"/>
    </row>
    <row r="103" spans="1:80" s="6" customFormat="1" ht="2.25" customHeight="1">
      <c r="A103" s="7"/>
      <c r="B103" s="7"/>
      <c r="C103" s="252"/>
      <c r="D103" s="236"/>
      <c r="E103" s="236"/>
      <c r="F103" s="23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BL103" s="7"/>
      <c r="BO103" s="11"/>
      <c r="BP103" s="11"/>
      <c r="BQ103" s="11"/>
      <c r="BR103" s="11"/>
      <c r="BS103" s="11"/>
      <c r="BT103" s="11"/>
      <c r="BU103" s="11"/>
      <c r="BV103" s="11"/>
      <c r="BW103" s="11"/>
      <c r="BX103" s="24"/>
      <c r="BY103" s="7"/>
      <c r="BZ103" s="7"/>
      <c r="CA103" s="7"/>
      <c r="CB103" s="7"/>
    </row>
    <row r="104" spans="1:80" s="6" customFormat="1" ht="4.5" customHeight="1">
      <c r="A104" s="7"/>
      <c r="B104" s="7"/>
      <c r="C104" s="252"/>
      <c r="D104" s="236"/>
      <c r="E104" s="236"/>
      <c r="F104" s="23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76"/>
      <c r="AC104" s="277"/>
      <c r="AD104" s="437" t="s">
        <v>60</v>
      </c>
      <c r="AE104" s="487"/>
      <c r="AF104" s="25"/>
      <c r="AG104" s="276"/>
      <c r="AH104" s="422"/>
      <c r="AI104" s="436" t="s">
        <v>61</v>
      </c>
      <c r="AJ104" s="437"/>
      <c r="AK104" s="10"/>
      <c r="AL104" s="276"/>
      <c r="AM104" s="422"/>
      <c r="AN104" s="436" t="s">
        <v>62</v>
      </c>
      <c r="AO104" s="437"/>
      <c r="AP104" s="16"/>
      <c r="AQ104" s="276"/>
      <c r="AR104" s="422"/>
      <c r="AS104" s="436" t="s">
        <v>63</v>
      </c>
      <c r="AT104" s="437"/>
      <c r="AV104" s="414"/>
      <c r="AW104" s="415"/>
      <c r="AX104" s="432" t="s">
        <v>64</v>
      </c>
      <c r="AY104" s="433"/>
      <c r="BA104" s="414"/>
      <c r="BB104" s="415"/>
      <c r="BC104" s="432" t="s">
        <v>65</v>
      </c>
      <c r="BD104" s="433"/>
      <c r="BF104" s="414"/>
      <c r="BG104" s="415"/>
      <c r="BH104" s="432" t="s">
        <v>66</v>
      </c>
      <c r="BI104" s="433"/>
      <c r="BJ104" s="30"/>
      <c r="BK104" s="404"/>
      <c r="BL104" s="405"/>
      <c r="BM104" s="376" t="s">
        <v>258</v>
      </c>
      <c r="BN104" s="376"/>
      <c r="BO104" s="11"/>
      <c r="BP104" s="11"/>
      <c r="BQ104" s="11"/>
      <c r="BR104" s="11"/>
      <c r="BS104" s="11"/>
      <c r="BT104" s="11"/>
      <c r="BU104" s="11"/>
      <c r="BV104" s="11"/>
      <c r="BW104" s="11"/>
      <c r="BX104" s="24"/>
      <c r="BY104" s="7"/>
      <c r="BZ104" s="7"/>
      <c r="CA104" s="7"/>
      <c r="CB104" s="7"/>
    </row>
    <row r="105" spans="1:80" s="6" customFormat="1" ht="4.5" customHeight="1">
      <c r="A105" s="7"/>
      <c r="B105" s="7"/>
      <c r="C105" s="252"/>
      <c r="D105" s="236"/>
      <c r="E105" s="236"/>
      <c r="F105" s="23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78"/>
      <c r="AC105" s="279"/>
      <c r="AD105" s="487"/>
      <c r="AE105" s="487"/>
      <c r="AF105" s="25"/>
      <c r="AG105" s="423"/>
      <c r="AH105" s="424"/>
      <c r="AI105" s="436"/>
      <c r="AJ105" s="437"/>
      <c r="AK105" s="10"/>
      <c r="AL105" s="423"/>
      <c r="AM105" s="424"/>
      <c r="AN105" s="436"/>
      <c r="AO105" s="437"/>
      <c r="AP105" s="10"/>
      <c r="AQ105" s="423"/>
      <c r="AR105" s="424"/>
      <c r="AS105" s="436"/>
      <c r="AT105" s="437"/>
      <c r="AU105" s="10"/>
      <c r="AV105" s="416"/>
      <c r="AW105" s="417"/>
      <c r="AX105" s="432"/>
      <c r="AY105" s="433"/>
      <c r="BA105" s="416"/>
      <c r="BB105" s="417"/>
      <c r="BC105" s="432"/>
      <c r="BD105" s="433"/>
      <c r="BF105" s="416"/>
      <c r="BG105" s="417"/>
      <c r="BH105" s="432"/>
      <c r="BI105" s="433"/>
      <c r="BK105" s="429"/>
      <c r="BL105" s="430"/>
      <c r="BM105" s="376"/>
      <c r="BN105" s="376"/>
      <c r="BO105" s="11"/>
      <c r="BP105" s="11"/>
      <c r="BQ105" s="11"/>
      <c r="BR105" s="11"/>
      <c r="BS105" s="11"/>
      <c r="BT105" s="11"/>
      <c r="BU105" s="11"/>
      <c r="BV105" s="11"/>
      <c r="BW105" s="11"/>
      <c r="BX105" s="24"/>
      <c r="BY105" s="7"/>
      <c r="BZ105" s="7"/>
      <c r="CA105" s="7"/>
      <c r="CB105" s="7"/>
    </row>
    <row r="106" spans="1:80" s="6" customFormat="1" ht="3" customHeight="1">
      <c r="A106" s="7"/>
      <c r="B106" s="7"/>
      <c r="C106" s="252"/>
      <c r="D106" s="236"/>
      <c r="E106" s="236"/>
      <c r="F106" s="23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80"/>
      <c r="AC106" s="281"/>
      <c r="AD106" s="487"/>
      <c r="AE106" s="487"/>
      <c r="AF106" s="25"/>
      <c r="AG106" s="425"/>
      <c r="AH106" s="426"/>
      <c r="AI106" s="436"/>
      <c r="AJ106" s="437"/>
      <c r="AK106" s="10"/>
      <c r="AL106" s="425"/>
      <c r="AM106" s="426"/>
      <c r="AN106" s="436"/>
      <c r="AO106" s="437"/>
      <c r="AP106" s="18"/>
      <c r="AQ106" s="425"/>
      <c r="AR106" s="426"/>
      <c r="AS106" s="436"/>
      <c r="AT106" s="437"/>
      <c r="AU106" s="18"/>
      <c r="AV106" s="418"/>
      <c r="AW106" s="419"/>
      <c r="AX106" s="432"/>
      <c r="AY106" s="433"/>
      <c r="BA106" s="418"/>
      <c r="BB106" s="419"/>
      <c r="BC106" s="432"/>
      <c r="BD106" s="433"/>
      <c r="BF106" s="418"/>
      <c r="BG106" s="419"/>
      <c r="BH106" s="432"/>
      <c r="BI106" s="433"/>
      <c r="BK106" s="406"/>
      <c r="BL106" s="407"/>
      <c r="BM106" s="376"/>
      <c r="BN106" s="376"/>
      <c r="BO106" s="11"/>
      <c r="BP106" s="11"/>
      <c r="BQ106" s="11"/>
      <c r="BR106" s="11"/>
      <c r="BS106" s="11"/>
      <c r="BT106" s="11"/>
      <c r="BU106" s="11"/>
      <c r="BV106" s="11"/>
      <c r="BW106" s="11"/>
      <c r="BX106" s="24"/>
      <c r="BY106" s="7"/>
      <c r="BZ106" s="7"/>
      <c r="CA106" s="7"/>
      <c r="CB106" s="7"/>
    </row>
    <row r="107" spans="1:80" s="6" customFormat="1" ht="2.25" customHeight="1">
      <c r="A107" s="7"/>
      <c r="B107" s="7"/>
      <c r="C107" s="42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421"/>
      <c r="BY107" s="7"/>
      <c r="BZ107" s="7"/>
      <c r="CA107" s="7"/>
      <c r="CB107" s="7"/>
    </row>
    <row r="108" spans="1:80" s="6" customFormat="1" ht="2.25" customHeight="1">
      <c r="A108" s="7"/>
      <c r="B108" s="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7"/>
      <c r="BZ108" s="7"/>
      <c r="CA108" s="7"/>
      <c r="CB108" s="7"/>
    </row>
    <row r="109" spans="1:80" s="6" customFormat="1" ht="7.5" customHeight="1">
      <c r="A109" s="7"/>
      <c r="B109" s="7"/>
      <c r="C109" s="367"/>
      <c r="D109" s="401" t="s">
        <v>59</v>
      </c>
      <c r="E109" s="401"/>
      <c r="F109" s="401"/>
      <c r="G109" s="401" t="s">
        <v>12</v>
      </c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  <c r="BQ109" s="401"/>
      <c r="BR109" s="401"/>
      <c r="BS109" s="401"/>
      <c r="BT109" s="401"/>
      <c r="BU109" s="401"/>
      <c r="BV109" s="401"/>
      <c r="BW109" s="401"/>
      <c r="BX109" s="427"/>
      <c r="BY109" s="7"/>
      <c r="BZ109" s="7"/>
      <c r="CA109" s="7"/>
      <c r="CB109" s="7"/>
    </row>
    <row r="110" spans="1:80" s="6" customFormat="1" ht="4.5" customHeight="1">
      <c r="A110" s="7"/>
      <c r="B110" s="7"/>
      <c r="C110" s="252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428"/>
      <c r="BY110" s="7"/>
      <c r="BZ110" s="7"/>
      <c r="CA110" s="7"/>
      <c r="CB110" s="7"/>
    </row>
    <row r="111" spans="1:80" s="6" customFormat="1" ht="2.25" customHeight="1">
      <c r="A111" s="7"/>
      <c r="B111" s="7"/>
      <c r="C111" s="252"/>
      <c r="D111" s="251" t="s">
        <v>13</v>
      </c>
      <c r="E111" s="251"/>
      <c r="F111" s="251"/>
      <c r="G111" s="251" t="s">
        <v>14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259"/>
      <c r="BY111" s="7"/>
      <c r="BZ111" s="7"/>
      <c r="CA111" s="7"/>
      <c r="CB111" s="7"/>
    </row>
    <row r="112" spans="1:80" s="6" customFormat="1" ht="4.5" customHeight="1">
      <c r="A112" s="7"/>
      <c r="B112" s="7"/>
      <c r="C112" s="252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259"/>
      <c r="BY112" s="7"/>
      <c r="BZ112" s="7"/>
      <c r="CA112" s="7"/>
      <c r="CB112" s="7"/>
    </row>
    <row r="113" spans="1:80" s="6" customFormat="1" ht="4.5" customHeight="1">
      <c r="A113" s="7"/>
      <c r="B113" s="7"/>
      <c r="C113" s="252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/>
      <c r="BX113" s="259"/>
      <c r="BY113" s="7"/>
      <c r="BZ113" s="7"/>
      <c r="CA113" s="7"/>
      <c r="CB113" s="7"/>
    </row>
    <row r="114" spans="1:80" s="6" customFormat="1" ht="1.5" customHeight="1">
      <c r="A114" s="7"/>
      <c r="B114" s="7"/>
      <c r="C114" s="252"/>
      <c r="D114" s="251" t="s">
        <v>15</v>
      </c>
      <c r="E114" s="251"/>
      <c r="F114" s="251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59"/>
      <c r="BY114" s="7"/>
      <c r="BZ114" s="7"/>
      <c r="CA114" s="7"/>
      <c r="CB114" s="7"/>
    </row>
    <row r="115" spans="1:80" s="6" customFormat="1" ht="3" customHeight="1">
      <c r="A115" s="7"/>
      <c r="B115" s="7"/>
      <c r="C115" s="252"/>
      <c r="D115" s="251"/>
      <c r="E115" s="251"/>
      <c r="F115" s="251"/>
      <c r="G115" s="251" t="s">
        <v>16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251" t="s">
        <v>17</v>
      </c>
      <c r="AP115" s="251"/>
      <c r="AQ115" s="251"/>
      <c r="AR115" s="251"/>
      <c r="AS115" s="251"/>
      <c r="AT115" s="251"/>
      <c r="AU115" s="251"/>
      <c r="AV115" s="251"/>
      <c r="AW115" s="431" t="s">
        <v>18</v>
      </c>
      <c r="AX115" s="431"/>
      <c r="AY115" s="431"/>
      <c r="AZ115" s="403"/>
      <c r="BA115" s="386"/>
      <c r="BB115" s="387"/>
      <c r="BC115" s="386"/>
      <c r="BD115" s="387"/>
      <c r="BE115" s="386"/>
      <c r="BF115" s="387"/>
      <c r="BG115" s="386"/>
      <c r="BH115" s="387"/>
      <c r="BI115" s="402" t="s">
        <v>9</v>
      </c>
      <c r="BJ115" s="403"/>
      <c r="BK115" s="296"/>
      <c r="BL115" s="297"/>
      <c r="BM115" s="296"/>
      <c r="BN115" s="297"/>
      <c r="BO115" s="294" t="s">
        <v>8</v>
      </c>
      <c r="BP115" s="295"/>
      <c r="BQ115" s="296"/>
      <c r="BR115" s="297"/>
      <c r="BS115" s="296"/>
      <c r="BT115" s="297"/>
      <c r="BU115" s="312" t="s">
        <v>7</v>
      </c>
      <c r="BV115" s="251"/>
      <c r="BW115" s="251"/>
      <c r="BX115" s="285"/>
      <c r="BY115" s="7"/>
      <c r="BZ115" s="7"/>
      <c r="CA115" s="7"/>
      <c r="CB115" s="7"/>
    </row>
    <row r="116" spans="1:80" s="6" customFormat="1" ht="6" customHeight="1">
      <c r="A116" s="7"/>
      <c r="B116" s="7"/>
      <c r="C116" s="252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251"/>
      <c r="AP116" s="251"/>
      <c r="AQ116" s="251"/>
      <c r="AR116" s="251"/>
      <c r="AS116" s="251"/>
      <c r="AT116" s="251"/>
      <c r="AU116" s="251"/>
      <c r="AV116" s="251"/>
      <c r="AW116" s="431"/>
      <c r="AX116" s="431"/>
      <c r="AY116" s="431"/>
      <c r="AZ116" s="403"/>
      <c r="BA116" s="388"/>
      <c r="BB116" s="389"/>
      <c r="BC116" s="388"/>
      <c r="BD116" s="389"/>
      <c r="BE116" s="388"/>
      <c r="BF116" s="389"/>
      <c r="BG116" s="388"/>
      <c r="BH116" s="389"/>
      <c r="BI116" s="402"/>
      <c r="BJ116" s="403"/>
      <c r="BK116" s="298"/>
      <c r="BL116" s="299"/>
      <c r="BM116" s="298"/>
      <c r="BN116" s="299"/>
      <c r="BO116" s="294"/>
      <c r="BP116" s="295"/>
      <c r="BQ116" s="298"/>
      <c r="BR116" s="299"/>
      <c r="BS116" s="298"/>
      <c r="BT116" s="299"/>
      <c r="BU116" s="312"/>
      <c r="BV116" s="251"/>
      <c r="BW116" s="251"/>
      <c r="BX116" s="285"/>
      <c r="BY116" s="7"/>
      <c r="BZ116" s="7"/>
      <c r="CA116" s="7"/>
      <c r="CB116" s="7"/>
    </row>
    <row r="117" spans="1:80" s="6" customFormat="1" ht="6" customHeight="1">
      <c r="A117" s="7"/>
      <c r="B117" s="7"/>
      <c r="C117" s="252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44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251"/>
      <c r="AP117" s="251"/>
      <c r="AQ117" s="251"/>
      <c r="AR117" s="251"/>
      <c r="AS117" s="251"/>
      <c r="AT117" s="251"/>
      <c r="AU117" s="251"/>
      <c r="AV117" s="251"/>
      <c r="AW117" s="431"/>
      <c r="AX117" s="431"/>
      <c r="AY117" s="431"/>
      <c r="AZ117" s="403"/>
      <c r="BA117" s="390"/>
      <c r="BB117" s="391"/>
      <c r="BC117" s="390"/>
      <c r="BD117" s="391"/>
      <c r="BE117" s="390"/>
      <c r="BF117" s="391"/>
      <c r="BG117" s="390"/>
      <c r="BH117" s="391"/>
      <c r="BI117" s="402"/>
      <c r="BJ117" s="403"/>
      <c r="BK117" s="300"/>
      <c r="BL117" s="301"/>
      <c r="BM117" s="300"/>
      <c r="BN117" s="301"/>
      <c r="BO117" s="294"/>
      <c r="BP117" s="295"/>
      <c r="BQ117" s="300"/>
      <c r="BR117" s="301"/>
      <c r="BS117" s="300"/>
      <c r="BT117" s="301"/>
      <c r="BU117" s="312"/>
      <c r="BV117" s="251"/>
      <c r="BW117" s="251"/>
      <c r="BX117" s="285"/>
      <c r="BY117" s="7"/>
      <c r="BZ117" s="7"/>
      <c r="CA117" s="7"/>
      <c r="CB117" s="7"/>
    </row>
    <row r="118" spans="1:80" s="6" customFormat="1" ht="4.5" customHeight="1">
      <c r="A118" s="7"/>
      <c r="B118" s="7"/>
      <c r="C118" s="252"/>
      <c r="D118" s="251" t="s">
        <v>19</v>
      </c>
      <c r="E118" s="251"/>
      <c r="F118" s="251"/>
      <c r="G118" s="251" t="s">
        <v>20</v>
      </c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0"/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  <c r="BU118" s="440"/>
      <c r="BV118" s="440"/>
      <c r="BW118" s="440"/>
      <c r="BX118" s="259"/>
      <c r="BY118" s="7"/>
      <c r="BZ118" s="7"/>
      <c r="CA118" s="7"/>
      <c r="CB118" s="7"/>
    </row>
    <row r="119" spans="1:80" s="6" customFormat="1" ht="4.5" customHeight="1">
      <c r="A119" s="7"/>
      <c r="B119" s="7"/>
      <c r="C119" s="252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/>
      <c r="BX119" s="259"/>
      <c r="BY119" s="7"/>
      <c r="BZ119" s="7"/>
      <c r="CA119" s="7"/>
      <c r="CB119" s="7"/>
    </row>
    <row r="120" spans="1:80" s="6" customFormat="1" ht="4.5" customHeight="1">
      <c r="A120" s="7"/>
      <c r="B120" s="7"/>
      <c r="C120" s="252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  <c r="AM120" s="441"/>
      <c r="AN120" s="441"/>
      <c r="AO120" s="441"/>
      <c r="AP120" s="441"/>
      <c r="AQ120" s="441"/>
      <c r="AR120" s="441"/>
      <c r="AS120" s="441"/>
      <c r="AT120" s="441"/>
      <c r="AU120" s="441"/>
      <c r="AV120" s="441"/>
      <c r="AW120" s="441"/>
      <c r="AX120" s="441"/>
      <c r="AY120" s="441"/>
      <c r="AZ120" s="441"/>
      <c r="BA120" s="441"/>
      <c r="BB120" s="441"/>
      <c r="BC120" s="441"/>
      <c r="BD120" s="441"/>
      <c r="BE120" s="441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1"/>
      <c r="BU120" s="441"/>
      <c r="BV120" s="441"/>
      <c r="BW120" s="441"/>
      <c r="BX120" s="259"/>
      <c r="BY120" s="7"/>
      <c r="BZ120" s="7"/>
      <c r="CA120" s="7"/>
      <c r="CB120" s="7"/>
    </row>
    <row r="121" spans="1:80" s="6" customFormat="1" ht="1.5" customHeight="1">
      <c r="A121" s="7"/>
      <c r="B121" s="7"/>
      <c r="C121" s="252"/>
      <c r="D121" s="251" t="s">
        <v>22</v>
      </c>
      <c r="E121" s="251"/>
      <c r="F121" s="251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59"/>
      <c r="BY121" s="7"/>
      <c r="BZ121" s="7"/>
      <c r="CA121" s="7"/>
      <c r="CB121" s="7"/>
    </row>
    <row r="122" spans="1:80" s="6" customFormat="1" ht="6" customHeight="1">
      <c r="A122" s="7"/>
      <c r="B122" s="7"/>
      <c r="C122" s="252"/>
      <c r="D122" s="251"/>
      <c r="E122" s="251"/>
      <c r="F122" s="251"/>
      <c r="G122" s="251" t="s">
        <v>23</v>
      </c>
      <c r="H122" s="251"/>
      <c r="I122" s="251"/>
      <c r="J122" s="251"/>
      <c r="K122" s="251"/>
      <c r="L122" s="251"/>
      <c r="M122" s="394"/>
      <c r="N122" s="253"/>
      <c r="O122" s="254"/>
      <c r="P122" s="253"/>
      <c r="Q122" s="254"/>
      <c r="R122" s="253"/>
      <c r="S122" s="254"/>
      <c r="T122" s="253"/>
      <c r="U122" s="254"/>
      <c r="V122" s="253"/>
      <c r="W122" s="254"/>
      <c r="X122" s="253"/>
      <c r="Y122" s="254"/>
      <c r="Z122" s="253"/>
      <c r="AA122" s="254"/>
      <c r="AB122" s="253"/>
      <c r="AC122" s="254"/>
      <c r="AD122" s="434" t="s">
        <v>24</v>
      </c>
      <c r="AE122" s="435"/>
      <c r="AF122" s="253"/>
      <c r="AG122" s="254"/>
      <c r="AH122" s="434" t="s">
        <v>24</v>
      </c>
      <c r="AI122" s="435"/>
      <c r="AJ122" s="253"/>
      <c r="AK122" s="254"/>
      <c r="AL122" s="253"/>
      <c r="AM122" s="254"/>
      <c r="AN122" s="402" t="s">
        <v>25</v>
      </c>
      <c r="AO122" s="431"/>
      <c r="AP122" s="431"/>
      <c r="AQ122" s="431"/>
      <c r="AR122" s="431"/>
      <c r="AS122" s="431"/>
      <c r="AT122" s="431"/>
      <c r="AU122" s="431"/>
      <c r="AV122" s="431"/>
      <c r="AW122" s="431"/>
      <c r="AX122" s="431"/>
      <c r="AY122" s="431"/>
      <c r="AZ122" s="403"/>
      <c r="BA122" s="408"/>
      <c r="BB122" s="409"/>
      <c r="BC122" s="408"/>
      <c r="BD122" s="409"/>
      <c r="BE122" s="408"/>
      <c r="BF122" s="409"/>
      <c r="BG122" s="408"/>
      <c r="BH122" s="409"/>
      <c r="BI122" s="408"/>
      <c r="BJ122" s="409"/>
      <c r="BK122" s="253"/>
      <c r="BL122" s="254"/>
      <c r="BM122" s="253"/>
      <c r="BN122" s="254"/>
      <c r="BO122" s="253"/>
      <c r="BP122" s="254"/>
      <c r="BQ122" s="253"/>
      <c r="BR122" s="254"/>
      <c r="BS122" s="253"/>
      <c r="BT122" s="254"/>
      <c r="BU122" s="294"/>
      <c r="BV122" s="236"/>
      <c r="BW122" s="236"/>
      <c r="BX122" s="259"/>
      <c r="BY122" s="7"/>
      <c r="BZ122" s="7"/>
      <c r="CA122" s="7"/>
      <c r="CB122" s="7"/>
    </row>
    <row r="123" spans="1:80" s="6" customFormat="1" ht="1.5" customHeight="1">
      <c r="A123" s="7"/>
      <c r="B123" s="7"/>
      <c r="C123" s="252"/>
      <c r="D123" s="251"/>
      <c r="E123" s="251"/>
      <c r="F123" s="251"/>
      <c r="G123" s="251"/>
      <c r="H123" s="251"/>
      <c r="I123" s="251"/>
      <c r="J123" s="251"/>
      <c r="K123" s="251"/>
      <c r="L123" s="251"/>
      <c r="M123" s="394"/>
      <c r="N123" s="255"/>
      <c r="O123" s="256"/>
      <c r="P123" s="255"/>
      <c r="Q123" s="256"/>
      <c r="R123" s="255"/>
      <c r="S123" s="256"/>
      <c r="T123" s="255"/>
      <c r="U123" s="256"/>
      <c r="V123" s="255"/>
      <c r="W123" s="256"/>
      <c r="X123" s="255"/>
      <c r="Y123" s="256"/>
      <c r="Z123" s="255"/>
      <c r="AA123" s="256"/>
      <c r="AB123" s="255"/>
      <c r="AC123" s="256"/>
      <c r="AD123" s="434"/>
      <c r="AE123" s="435"/>
      <c r="AF123" s="255"/>
      <c r="AG123" s="256"/>
      <c r="AH123" s="434"/>
      <c r="AI123" s="435"/>
      <c r="AJ123" s="255"/>
      <c r="AK123" s="256"/>
      <c r="AL123" s="255"/>
      <c r="AM123" s="256"/>
      <c r="AN123" s="402"/>
      <c r="AO123" s="431"/>
      <c r="AP123" s="431"/>
      <c r="AQ123" s="431"/>
      <c r="AR123" s="431"/>
      <c r="AS123" s="431"/>
      <c r="AT123" s="431"/>
      <c r="AU123" s="431"/>
      <c r="AV123" s="431"/>
      <c r="AW123" s="431"/>
      <c r="AX123" s="431"/>
      <c r="AY123" s="431"/>
      <c r="AZ123" s="403"/>
      <c r="BA123" s="410"/>
      <c r="BB123" s="411"/>
      <c r="BC123" s="410"/>
      <c r="BD123" s="411"/>
      <c r="BE123" s="410"/>
      <c r="BF123" s="411"/>
      <c r="BG123" s="410"/>
      <c r="BH123" s="411"/>
      <c r="BI123" s="410"/>
      <c r="BJ123" s="411"/>
      <c r="BK123" s="255"/>
      <c r="BL123" s="256"/>
      <c r="BM123" s="255"/>
      <c r="BN123" s="256"/>
      <c r="BO123" s="255"/>
      <c r="BP123" s="256"/>
      <c r="BQ123" s="255"/>
      <c r="BR123" s="256"/>
      <c r="BS123" s="255"/>
      <c r="BT123" s="256"/>
      <c r="BU123" s="294"/>
      <c r="BV123" s="236"/>
      <c r="BW123" s="236"/>
      <c r="BX123" s="259"/>
      <c r="BY123" s="7"/>
      <c r="BZ123" s="7"/>
      <c r="CA123" s="7"/>
      <c r="CB123" s="7"/>
    </row>
    <row r="124" spans="1:80" s="6" customFormat="1" ht="6" customHeight="1">
      <c r="A124" s="7"/>
      <c r="B124" s="7"/>
      <c r="C124" s="252"/>
      <c r="D124" s="251"/>
      <c r="E124" s="251"/>
      <c r="F124" s="251"/>
      <c r="G124" s="251"/>
      <c r="H124" s="251"/>
      <c r="I124" s="251"/>
      <c r="J124" s="251"/>
      <c r="K124" s="251"/>
      <c r="L124" s="251"/>
      <c r="M124" s="394"/>
      <c r="N124" s="257"/>
      <c r="O124" s="258"/>
      <c r="P124" s="257"/>
      <c r="Q124" s="258"/>
      <c r="R124" s="257"/>
      <c r="S124" s="258"/>
      <c r="T124" s="257"/>
      <c r="U124" s="258"/>
      <c r="V124" s="257"/>
      <c r="W124" s="258"/>
      <c r="X124" s="257"/>
      <c r="Y124" s="258"/>
      <c r="Z124" s="257"/>
      <c r="AA124" s="258"/>
      <c r="AB124" s="257"/>
      <c r="AC124" s="258"/>
      <c r="AD124" s="434"/>
      <c r="AE124" s="435"/>
      <c r="AF124" s="257"/>
      <c r="AG124" s="258"/>
      <c r="AH124" s="434"/>
      <c r="AI124" s="435"/>
      <c r="AJ124" s="257"/>
      <c r="AK124" s="258"/>
      <c r="AL124" s="257"/>
      <c r="AM124" s="258"/>
      <c r="AN124" s="402"/>
      <c r="AO124" s="431"/>
      <c r="AP124" s="431"/>
      <c r="AQ124" s="431"/>
      <c r="AR124" s="431"/>
      <c r="AS124" s="431"/>
      <c r="AT124" s="431"/>
      <c r="AU124" s="431"/>
      <c r="AV124" s="431"/>
      <c r="AW124" s="431"/>
      <c r="AX124" s="431"/>
      <c r="AY124" s="431"/>
      <c r="AZ124" s="403"/>
      <c r="BA124" s="412"/>
      <c r="BB124" s="413"/>
      <c r="BC124" s="412"/>
      <c r="BD124" s="413"/>
      <c r="BE124" s="412"/>
      <c r="BF124" s="413"/>
      <c r="BG124" s="412"/>
      <c r="BH124" s="413"/>
      <c r="BI124" s="412"/>
      <c r="BJ124" s="413"/>
      <c r="BK124" s="257"/>
      <c r="BL124" s="258"/>
      <c r="BM124" s="257"/>
      <c r="BN124" s="258"/>
      <c r="BO124" s="257"/>
      <c r="BP124" s="258"/>
      <c r="BQ124" s="257"/>
      <c r="BR124" s="258"/>
      <c r="BS124" s="257"/>
      <c r="BT124" s="258"/>
      <c r="BU124" s="294"/>
      <c r="BV124" s="236"/>
      <c r="BW124" s="236"/>
      <c r="BX124" s="259"/>
      <c r="BY124" s="7"/>
      <c r="BZ124" s="7"/>
      <c r="CA124" s="7"/>
      <c r="CB124" s="7"/>
    </row>
    <row r="125" spans="1:80" s="6" customFormat="1" ht="1.5" customHeight="1">
      <c r="A125" s="7"/>
      <c r="B125" s="7"/>
      <c r="C125" s="252"/>
      <c r="D125" s="251" t="s">
        <v>28</v>
      </c>
      <c r="E125" s="251"/>
      <c r="F125" s="251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59"/>
      <c r="BY125" s="7"/>
      <c r="BZ125" s="7"/>
      <c r="CA125" s="7"/>
      <c r="CB125" s="7"/>
    </row>
    <row r="126" spans="1:80" s="6" customFormat="1" ht="3" customHeight="1">
      <c r="A126" s="7"/>
      <c r="B126" s="7"/>
      <c r="C126" s="252"/>
      <c r="D126" s="251"/>
      <c r="E126" s="251"/>
      <c r="F126" s="251"/>
      <c r="G126" s="251" t="s">
        <v>27</v>
      </c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394"/>
      <c r="S126" s="444"/>
      <c r="T126" s="445"/>
      <c r="U126" s="444"/>
      <c r="V126" s="445"/>
      <c r="W126" s="444"/>
      <c r="X126" s="445"/>
      <c r="Y126" s="444"/>
      <c r="Z126" s="445"/>
      <c r="AA126" s="444"/>
      <c r="AB126" s="445"/>
      <c r="AC126" s="444"/>
      <c r="AD126" s="445"/>
      <c r="AE126" s="444"/>
      <c r="AF126" s="445"/>
      <c r="AG126" s="444"/>
      <c r="AH126" s="445"/>
      <c r="AI126" s="434" t="s">
        <v>24</v>
      </c>
      <c r="AJ126" s="435"/>
      <c r="AK126" s="444"/>
      <c r="AL126" s="445"/>
      <c r="AM126" s="444"/>
      <c r="AN126" s="445"/>
      <c r="AO126" s="444"/>
      <c r="AP126" s="445"/>
      <c r="AQ126" s="444"/>
      <c r="AR126" s="445"/>
      <c r="AS126" s="434" t="s">
        <v>24</v>
      </c>
      <c r="AT126" s="435"/>
      <c r="AU126" s="444"/>
      <c r="AV126" s="445"/>
      <c r="AW126" s="444"/>
      <c r="AX126" s="445"/>
      <c r="AY126" s="449"/>
      <c r="AZ126" s="450"/>
      <c r="BA126" s="455" t="s">
        <v>24</v>
      </c>
      <c r="BB126" s="456"/>
      <c r="BC126" s="449"/>
      <c r="BD126" s="450"/>
      <c r="BE126" s="449"/>
      <c r="BF126" s="450"/>
      <c r="BG126" s="294"/>
      <c r="BH126" s="313"/>
      <c r="BI126" s="313"/>
      <c r="BJ126" s="313"/>
      <c r="BK126" s="313"/>
      <c r="BL126" s="313"/>
      <c r="BM126" s="313"/>
      <c r="BN126" s="313"/>
      <c r="BO126" s="313"/>
      <c r="BP126" s="313"/>
      <c r="BQ126" s="313"/>
      <c r="BR126" s="313"/>
      <c r="BS126" s="313"/>
      <c r="BT126" s="313"/>
      <c r="BU126" s="313"/>
      <c r="BV126" s="313"/>
      <c r="BW126" s="313"/>
      <c r="BX126" s="279"/>
      <c r="BY126" s="7"/>
      <c r="BZ126" s="7"/>
      <c r="CA126" s="7"/>
      <c r="CB126" s="7"/>
    </row>
    <row r="127" spans="1:80" s="6" customFormat="1" ht="6" customHeight="1">
      <c r="A127" s="7"/>
      <c r="B127" s="7"/>
      <c r="C127" s="252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394"/>
      <c r="S127" s="315"/>
      <c r="T127" s="446"/>
      <c r="U127" s="315"/>
      <c r="V127" s="446"/>
      <c r="W127" s="315"/>
      <c r="X127" s="446"/>
      <c r="Y127" s="315"/>
      <c r="Z127" s="446"/>
      <c r="AA127" s="315"/>
      <c r="AB127" s="446"/>
      <c r="AC127" s="315"/>
      <c r="AD127" s="446"/>
      <c r="AE127" s="315"/>
      <c r="AF127" s="446"/>
      <c r="AG127" s="315"/>
      <c r="AH127" s="446"/>
      <c r="AI127" s="434"/>
      <c r="AJ127" s="435"/>
      <c r="AK127" s="315"/>
      <c r="AL127" s="446"/>
      <c r="AM127" s="315"/>
      <c r="AN127" s="446"/>
      <c r="AO127" s="315"/>
      <c r="AP127" s="446"/>
      <c r="AQ127" s="315"/>
      <c r="AR127" s="446"/>
      <c r="AS127" s="434"/>
      <c r="AT127" s="435"/>
      <c r="AU127" s="315"/>
      <c r="AV127" s="446"/>
      <c r="AW127" s="315"/>
      <c r="AX127" s="446"/>
      <c r="AY127" s="451"/>
      <c r="AZ127" s="452"/>
      <c r="BA127" s="455"/>
      <c r="BB127" s="456"/>
      <c r="BC127" s="451"/>
      <c r="BD127" s="452"/>
      <c r="BE127" s="451"/>
      <c r="BF127" s="452"/>
      <c r="BG127" s="315"/>
      <c r="BH127" s="313"/>
      <c r="BI127" s="313"/>
      <c r="BJ127" s="313"/>
      <c r="BK127" s="313"/>
      <c r="BL127" s="313"/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279"/>
      <c r="BY127" s="7"/>
      <c r="BZ127" s="7"/>
      <c r="CA127" s="7"/>
      <c r="CB127" s="7"/>
    </row>
    <row r="128" spans="1:80" s="6" customFormat="1" ht="6" customHeight="1">
      <c r="A128" s="7"/>
      <c r="B128" s="7"/>
      <c r="C128" s="252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394"/>
      <c r="S128" s="447"/>
      <c r="T128" s="448"/>
      <c r="U128" s="447"/>
      <c r="V128" s="448"/>
      <c r="W128" s="447"/>
      <c r="X128" s="448"/>
      <c r="Y128" s="447"/>
      <c r="Z128" s="448"/>
      <c r="AA128" s="447"/>
      <c r="AB128" s="448"/>
      <c r="AC128" s="447"/>
      <c r="AD128" s="448"/>
      <c r="AE128" s="447"/>
      <c r="AF128" s="448"/>
      <c r="AG128" s="447"/>
      <c r="AH128" s="448"/>
      <c r="AI128" s="434"/>
      <c r="AJ128" s="435"/>
      <c r="AK128" s="447"/>
      <c r="AL128" s="448"/>
      <c r="AM128" s="447"/>
      <c r="AN128" s="448"/>
      <c r="AO128" s="447"/>
      <c r="AP128" s="448"/>
      <c r="AQ128" s="447"/>
      <c r="AR128" s="448"/>
      <c r="AS128" s="434"/>
      <c r="AT128" s="435"/>
      <c r="AU128" s="447"/>
      <c r="AV128" s="448"/>
      <c r="AW128" s="447"/>
      <c r="AX128" s="448"/>
      <c r="AY128" s="453"/>
      <c r="AZ128" s="454"/>
      <c r="BA128" s="455"/>
      <c r="BB128" s="456"/>
      <c r="BC128" s="453"/>
      <c r="BD128" s="454"/>
      <c r="BE128" s="453"/>
      <c r="BF128" s="454"/>
      <c r="BG128" s="315"/>
      <c r="BH128" s="313"/>
      <c r="BI128" s="313"/>
      <c r="BJ128" s="313"/>
      <c r="BK128" s="313"/>
      <c r="BL128" s="313"/>
      <c r="BM128" s="313"/>
      <c r="BN128" s="31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279"/>
      <c r="BY128" s="7"/>
      <c r="BZ128" s="7"/>
      <c r="CA128" s="7"/>
      <c r="CB128" s="7"/>
    </row>
    <row r="129" spans="1:80" s="6" customFormat="1" ht="1.5" customHeight="1">
      <c r="A129" s="7"/>
      <c r="B129" s="7"/>
      <c r="C129" s="252"/>
      <c r="D129" s="251" t="s">
        <v>29</v>
      </c>
      <c r="E129" s="251"/>
      <c r="F129" s="251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59"/>
      <c r="BY129" s="7"/>
      <c r="BZ129" s="7"/>
      <c r="CA129" s="7"/>
      <c r="CB129" s="7"/>
    </row>
    <row r="130" spans="1:80" s="6" customFormat="1" ht="6" customHeight="1">
      <c r="A130" s="7"/>
      <c r="B130" s="7"/>
      <c r="C130" s="252"/>
      <c r="D130" s="251"/>
      <c r="E130" s="251"/>
      <c r="F130" s="251"/>
      <c r="G130" s="251" t="s">
        <v>30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394"/>
      <c r="V130" s="444" t="s">
        <v>145</v>
      </c>
      <c r="W130" s="445"/>
      <c r="X130" s="444" t="s">
        <v>145</v>
      </c>
      <c r="Y130" s="445"/>
      <c r="Z130" s="444"/>
      <c r="AA130" s="445"/>
      <c r="AB130" s="444"/>
      <c r="AC130" s="445"/>
      <c r="AD130" s="444"/>
      <c r="AE130" s="445"/>
      <c r="AF130" s="444"/>
      <c r="AG130" s="445"/>
      <c r="AH130" s="444"/>
      <c r="AI130" s="445"/>
      <c r="AJ130" s="444"/>
      <c r="AK130" s="445"/>
      <c r="AL130" s="434" t="s">
        <v>24</v>
      </c>
      <c r="AM130" s="435"/>
      <c r="AN130" s="444"/>
      <c r="AO130" s="445"/>
      <c r="AP130" s="444"/>
      <c r="AQ130" s="445"/>
      <c r="AR130" s="444"/>
      <c r="AS130" s="445"/>
      <c r="AT130" s="444"/>
      <c r="AU130" s="445"/>
      <c r="AV130" s="444"/>
      <c r="AW130" s="445"/>
      <c r="AX130" s="449"/>
      <c r="AY130" s="450"/>
      <c r="AZ130" s="449"/>
      <c r="BA130" s="450"/>
      <c r="BB130" s="449"/>
      <c r="BC130" s="450"/>
      <c r="BD130" s="455" t="s">
        <v>24</v>
      </c>
      <c r="BE130" s="456"/>
      <c r="BF130" s="449"/>
      <c r="BG130" s="450"/>
      <c r="BH130" s="449"/>
      <c r="BI130" s="450"/>
      <c r="BJ130" s="449"/>
      <c r="BK130" s="450"/>
      <c r="BL130" s="444"/>
      <c r="BM130" s="445"/>
      <c r="BN130" s="444"/>
      <c r="BO130" s="445"/>
      <c r="BP130" s="444"/>
      <c r="BQ130" s="445"/>
      <c r="BR130" s="444"/>
      <c r="BS130" s="445"/>
      <c r="BT130" s="444"/>
      <c r="BU130" s="445"/>
      <c r="BV130" s="294"/>
      <c r="BW130" s="313"/>
      <c r="BX130" s="279"/>
      <c r="BY130" s="7"/>
      <c r="BZ130" s="7"/>
      <c r="CA130" s="7"/>
      <c r="CB130" s="7"/>
    </row>
    <row r="131" spans="1:80" s="6" customFormat="1" ht="3" customHeight="1">
      <c r="A131" s="7"/>
      <c r="B131" s="7"/>
      <c r="C131" s="252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394"/>
      <c r="V131" s="315"/>
      <c r="W131" s="446"/>
      <c r="X131" s="315"/>
      <c r="Y131" s="446"/>
      <c r="Z131" s="315"/>
      <c r="AA131" s="446"/>
      <c r="AB131" s="315"/>
      <c r="AC131" s="446"/>
      <c r="AD131" s="315"/>
      <c r="AE131" s="446"/>
      <c r="AF131" s="315"/>
      <c r="AG131" s="446"/>
      <c r="AH131" s="315"/>
      <c r="AI131" s="446"/>
      <c r="AJ131" s="315"/>
      <c r="AK131" s="446"/>
      <c r="AL131" s="434"/>
      <c r="AM131" s="435"/>
      <c r="AN131" s="315"/>
      <c r="AO131" s="446"/>
      <c r="AP131" s="315"/>
      <c r="AQ131" s="446"/>
      <c r="AR131" s="315"/>
      <c r="AS131" s="446"/>
      <c r="AT131" s="315"/>
      <c r="AU131" s="446"/>
      <c r="AV131" s="315"/>
      <c r="AW131" s="446"/>
      <c r="AX131" s="451"/>
      <c r="AY131" s="452"/>
      <c r="AZ131" s="451"/>
      <c r="BA131" s="452"/>
      <c r="BB131" s="451"/>
      <c r="BC131" s="452"/>
      <c r="BD131" s="455"/>
      <c r="BE131" s="456"/>
      <c r="BF131" s="451"/>
      <c r="BG131" s="452"/>
      <c r="BH131" s="451"/>
      <c r="BI131" s="452"/>
      <c r="BJ131" s="451"/>
      <c r="BK131" s="452"/>
      <c r="BL131" s="315"/>
      <c r="BM131" s="446"/>
      <c r="BN131" s="315"/>
      <c r="BO131" s="446"/>
      <c r="BP131" s="315"/>
      <c r="BQ131" s="446"/>
      <c r="BR131" s="315"/>
      <c r="BS131" s="446"/>
      <c r="BT131" s="315"/>
      <c r="BU131" s="446"/>
      <c r="BV131" s="315"/>
      <c r="BW131" s="313"/>
      <c r="BX131" s="279"/>
      <c r="BY131" s="7"/>
      <c r="BZ131" s="7"/>
      <c r="CA131" s="7"/>
      <c r="CB131" s="7"/>
    </row>
    <row r="132" spans="1:80" s="6" customFormat="1" ht="6" customHeight="1">
      <c r="A132" s="7"/>
      <c r="B132" s="7"/>
      <c r="C132" s="252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394"/>
      <c r="V132" s="447"/>
      <c r="W132" s="448"/>
      <c r="X132" s="447"/>
      <c r="Y132" s="448"/>
      <c r="Z132" s="447"/>
      <c r="AA132" s="448"/>
      <c r="AB132" s="447"/>
      <c r="AC132" s="448"/>
      <c r="AD132" s="447"/>
      <c r="AE132" s="448"/>
      <c r="AF132" s="447"/>
      <c r="AG132" s="448"/>
      <c r="AH132" s="447"/>
      <c r="AI132" s="448"/>
      <c r="AJ132" s="447"/>
      <c r="AK132" s="448"/>
      <c r="AL132" s="434"/>
      <c r="AM132" s="435"/>
      <c r="AN132" s="447"/>
      <c r="AO132" s="448"/>
      <c r="AP132" s="447"/>
      <c r="AQ132" s="448"/>
      <c r="AR132" s="447"/>
      <c r="AS132" s="448"/>
      <c r="AT132" s="447"/>
      <c r="AU132" s="448"/>
      <c r="AV132" s="447"/>
      <c r="AW132" s="448"/>
      <c r="AX132" s="453"/>
      <c r="AY132" s="454"/>
      <c r="AZ132" s="453"/>
      <c r="BA132" s="454"/>
      <c r="BB132" s="453"/>
      <c r="BC132" s="454"/>
      <c r="BD132" s="455"/>
      <c r="BE132" s="456"/>
      <c r="BF132" s="453"/>
      <c r="BG132" s="454"/>
      <c r="BH132" s="453"/>
      <c r="BI132" s="454"/>
      <c r="BJ132" s="453"/>
      <c r="BK132" s="454"/>
      <c r="BL132" s="447"/>
      <c r="BM132" s="448"/>
      <c r="BN132" s="447"/>
      <c r="BO132" s="448"/>
      <c r="BP132" s="447"/>
      <c r="BQ132" s="448"/>
      <c r="BR132" s="447"/>
      <c r="BS132" s="448"/>
      <c r="BT132" s="447"/>
      <c r="BU132" s="448"/>
      <c r="BV132" s="315"/>
      <c r="BW132" s="313"/>
      <c r="BX132" s="279"/>
      <c r="BY132" s="7"/>
      <c r="BZ132" s="7"/>
      <c r="CA132" s="7"/>
      <c r="CB132" s="7"/>
    </row>
    <row r="133" spans="1:80" s="6" customFormat="1" ht="1.5" customHeight="1">
      <c r="A133" s="7"/>
      <c r="B133" s="7"/>
      <c r="C133" s="252"/>
      <c r="D133" s="251" t="s">
        <v>26</v>
      </c>
      <c r="E133" s="251"/>
      <c r="F133" s="251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59"/>
      <c r="BY133" s="7"/>
      <c r="BZ133" s="7"/>
      <c r="CA133" s="7"/>
      <c r="CB133" s="7"/>
    </row>
    <row r="134" spans="1:80" s="6" customFormat="1" ht="6" customHeight="1">
      <c r="A134" s="7"/>
      <c r="B134" s="7"/>
      <c r="C134" s="252"/>
      <c r="D134" s="251"/>
      <c r="E134" s="251"/>
      <c r="F134" s="251"/>
      <c r="G134" s="251" t="s">
        <v>31</v>
      </c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394"/>
      <c r="T134" s="444"/>
      <c r="U134" s="445"/>
      <c r="V134" s="444"/>
      <c r="W134" s="445"/>
      <c r="X134" s="444"/>
      <c r="Y134" s="445"/>
      <c r="Z134" s="444"/>
      <c r="AA134" s="445"/>
      <c r="AB134" s="483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38"/>
      <c r="BB134" s="438"/>
      <c r="BC134" s="438"/>
      <c r="BD134" s="438"/>
      <c r="BE134" s="438"/>
      <c r="BF134" s="438"/>
      <c r="BG134" s="438"/>
      <c r="BH134" s="438"/>
      <c r="BI134" s="438"/>
      <c r="BJ134" s="438"/>
      <c r="BK134" s="438"/>
      <c r="BL134" s="438"/>
      <c r="BM134" s="438"/>
      <c r="BN134" s="438"/>
      <c r="BO134" s="438"/>
      <c r="BP134" s="438"/>
      <c r="BQ134" s="438"/>
      <c r="BR134" s="438"/>
      <c r="BS134" s="438"/>
      <c r="BT134" s="438"/>
      <c r="BU134" s="438"/>
      <c r="BV134" s="438"/>
      <c r="BW134" s="438"/>
      <c r="BX134" s="259"/>
      <c r="BY134" s="7"/>
      <c r="BZ134" s="7"/>
      <c r="CA134" s="7"/>
      <c r="CB134" s="7"/>
    </row>
    <row r="135" spans="1:80" s="6" customFormat="1" ht="2.25" customHeight="1">
      <c r="A135" s="7"/>
      <c r="B135" s="7"/>
      <c r="C135" s="252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394"/>
      <c r="T135" s="315"/>
      <c r="U135" s="446"/>
      <c r="V135" s="315"/>
      <c r="W135" s="446"/>
      <c r="X135" s="315"/>
      <c r="Y135" s="446"/>
      <c r="Z135" s="315"/>
      <c r="AA135" s="446"/>
      <c r="AB135" s="483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  <c r="AM135" s="438"/>
      <c r="AN135" s="438"/>
      <c r="AO135" s="438"/>
      <c r="AP135" s="438"/>
      <c r="AQ135" s="438"/>
      <c r="AR135" s="438"/>
      <c r="AS135" s="438"/>
      <c r="AT135" s="438"/>
      <c r="AU135" s="438"/>
      <c r="AV135" s="438"/>
      <c r="AW135" s="438"/>
      <c r="AX135" s="438"/>
      <c r="AY135" s="438"/>
      <c r="AZ135" s="438"/>
      <c r="BA135" s="438"/>
      <c r="BB135" s="438"/>
      <c r="BC135" s="438"/>
      <c r="BD135" s="438"/>
      <c r="BE135" s="438"/>
      <c r="BF135" s="438"/>
      <c r="BG135" s="438"/>
      <c r="BH135" s="438"/>
      <c r="BI135" s="438"/>
      <c r="BJ135" s="438"/>
      <c r="BK135" s="438"/>
      <c r="BL135" s="438"/>
      <c r="BM135" s="438"/>
      <c r="BN135" s="438"/>
      <c r="BO135" s="438"/>
      <c r="BP135" s="438"/>
      <c r="BQ135" s="438"/>
      <c r="BR135" s="438"/>
      <c r="BS135" s="438"/>
      <c r="BT135" s="438"/>
      <c r="BU135" s="438"/>
      <c r="BV135" s="438"/>
      <c r="BW135" s="438"/>
      <c r="BX135" s="259"/>
      <c r="BY135" s="7"/>
      <c r="BZ135" s="7"/>
      <c r="CA135" s="7"/>
      <c r="CB135" s="7"/>
    </row>
    <row r="136" spans="1:80" s="6" customFormat="1" ht="6" customHeight="1">
      <c r="A136" s="7"/>
      <c r="B136" s="7"/>
      <c r="C136" s="252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394"/>
      <c r="T136" s="447"/>
      <c r="U136" s="448"/>
      <c r="V136" s="447"/>
      <c r="W136" s="448"/>
      <c r="X136" s="447"/>
      <c r="Y136" s="448"/>
      <c r="Z136" s="447"/>
      <c r="AA136" s="448"/>
      <c r="AB136" s="484"/>
      <c r="AC136" s="485"/>
      <c r="AD136" s="485"/>
      <c r="AE136" s="485"/>
      <c r="AF136" s="485"/>
      <c r="AG136" s="485"/>
      <c r="AH136" s="485"/>
      <c r="AI136" s="485"/>
      <c r="AJ136" s="485"/>
      <c r="AK136" s="485"/>
      <c r="AL136" s="485"/>
      <c r="AM136" s="485"/>
      <c r="AN136" s="485"/>
      <c r="AO136" s="485"/>
      <c r="AP136" s="485"/>
      <c r="AQ136" s="485"/>
      <c r="AR136" s="485"/>
      <c r="AS136" s="485"/>
      <c r="AT136" s="485"/>
      <c r="AU136" s="485"/>
      <c r="AV136" s="485"/>
      <c r="AW136" s="485"/>
      <c r="AX136" s="485"/>
      <c r="AY136" s="485"/>
      <c r="AZ136" s="485"/>
      <c r="BA136" s="485"/>
      <c r="BB136" s="485"/>
      <c r="BC136" s="485"/>
      <c r="BD136" s="485"/>
      <c r="BE136" s="485"/>
      <c r="BF136" s="485"/>
      <c r="BG136" s="485"/>
      <c r="BH136" s="485"/>
      <c r="BI136" s="485"/>
      <c r="BJ136" s="485"/>
      <c r="BK136" s="485"/>
      <c r="BL136" s="485"/>
      <c r="BM136" s="485"/>
      <c r="BN136" s="485"/>
      <c r="BO136" s="485"/>
      <c r="BP136" s="485"/>
      <c r="BQ136" s="485"/>
      <c r="BR136" s="485"/>
      <c r="BS136" s="485"/>
      <c r="BT136" s="485"/>
      <c r="BU136" s="485"/>
      <c r="BV136" s="485"/>
      <c r="BW136" s="485"/>
      <c r="BX136" s="259"/>
      <c r="BY136" s="7"/>
      <c r="BZ136" s="7"/>
      <c r="CA136" s="7"/>
      <c r="CB136" s="7"/>
    </row>
    <row r="137" spans="1:80" s="6" customFormat="1" ht="1.5" customHeight="1">
      <c r="A137" s="7"/>
      <c r="B137" s="7"/>
      <c r="C137" s="252"/>
      <c r="D137" s="251" t="s">
        <v>32</v>
      </c>
      <c r="E137" s="251"/>
      <c r="F137" s="251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59"/>
      <c r="BY137" s="7"/>
      <c r="BZ137" s="7"/>
      <c r="CA137" s="7"/>
      <c r="CB137" s="7"/>
    </row>
    <row r="138" spans="1:80" s="6" customFormat="1" ht="2.25" customHeight="1">
      <c r="A138" s="7"/>
      <c r="B138" s="7"/>
      <c r="C138" s="252"/>
      <c r="D138" s="251"/>
      <c r="E138" s="251"/>
      <c r="F138" s="251"/>
      <c r="G138" s="251" t="s">
        <v>33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394"/>
      <c r="R138" s="296"/>
      <c r="S138" s="445"/>
      <c r="T138" s="296"/>
      <c r="U138" s="445"/>
      <c r="V138" s="296"/>
      <c r="W138" s="445"/>
      <c r="X138" s="296"/>
      <c r="Y138" s="445"/>
      <c r="Z138" s="52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  <c r="BU138" s="440"/>
      <c r="BV138" s="440"/>
      <c r="BW138" s="440"/>
      <c r="BX138" s="259"/>
      <c r="BY138" s="7"/>
      <c r="BZ138" s="7"/>
      <c r="CA138" s="7"/>
      <c r="CB138" s="7"/>
    </row>
    <row r="139" spans="1:80" s="6" customFormat="1" ht="6" customHeight="1">
      <c r="A139" s="7"/>
      <c r="B139" s="7"/>
      <c r="C139" s="252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394"/>
      <c r="R139" s="315"/>
      <c r="S139" s="446"/>
      <c r="T139" s="315"/>
      <c r="U139" s="446"/>
      <c r="V139" s="315"/>
      <c r="W139" s="446"/>
      <c r="X139" s="315"/>
      <c r="Y139" s="446"/>
      <c r="Z139" s="52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40"/>
      <c r="BW139" s="440"/>
      <c r="BX139" s="259"/>
      <c r="BY139" s="7"/>
      <c r="BZ139" s="7"/>
      <c r="CA139" s="7"/>
      <c r="CB139" s="7"/>
    </row>
    <row r="140" spans="1:80" s="6" customFormat="1" ht="6" customHeight="1">
      <c r="A140" s="7"/>
      <c r="B140" s="7"/>
      <c r="C140" s="252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394"/>
      <c r="R140" s="447"/>
      <c r="S140" s="448"/>
      <c r="T140" s="447"/>
      <c r="U140" s="448"/>
      <c r="V140" s="447"/>
      <c r="W140" s="448"/>
      <c r="X140" s="447"/>
      <c r="Y140" s="448"/>
      <c r="Z140" s="521"/>
      <c r="AA140" s="522"/>
      <c r="AB140" s="522"/>
      <c r="AC140" s="522"/>
      <c r="AD140" s="522"/>
      <c r="AE140" s="522"/>
      <c r="AF140" s="522"/>
      <c r="AG140" s="522"/>
      <c r="AH140" s="522"/>
      <c r="AI140" s="522"/>
      <c r="AJ140" s="522"/>
      <c r="AK140" s="522"/>
      <c r="AL140" s="522"/>
      <c r="AM140" s="522"/>
      <c r="AN140" s="522"/>
      <c r="AO140" s="522"/>
      <c r="AP140" s="522"/>
      <c r="AQ140" s="522"/>
      <c r="AR140" s="522"/>
      <c r="AS140" s="522"/>
      <c r="AT140" s="522"/>
      <c r="AU140" s="522"/>
      <c r="AV140" s="522"/>
      <c r="AW140" s="522"/>
      <c r="AX140" s="522"/>
      <c r="AY140" s="522"/>
      <c r="AZ140" s="522"/>
      <c r="BA140" s="522"/>
      <c r="BB140" s="522"/>
      <c r="BC140" s="522"/>
      <c r="BD140" s="522"/>
      <c r="BE140" s="522"/>
      <c r="BF140" s="522"/>
      <c r="BG140" s="522"/>
      <c r="BH140" s="522"/>
      <c r="BI140" s="522"/>
      <c r="BJ140" s="522"/>
      <c r="BK140" s="522"/>
      <c r="BL140" s="522"/>
      <c r="BM140" s="522"/>
      <c r="BN140" s="522"/>
      <c r="BO140" s="522"/>
      <c r="BP140" s="522"/>
      <c r="BQ140" s="522"/>
      <c r="BR140" s="522"/>
      <c r="BS140" s="522"/>
      <c r="BT140" s="522"/>
      <c r="BU140" s="522"/>
      <c r="BV140" s="522"/>
      <c r="BW140" s="522"/>
      <c r="BX140" s="259"/>
      <c r="BY140" s="7"/>
      <c r="BZ140" s="7"/>
      <c r="CA140" s="7"/>
      <c r="CB140" s="7"/>
    </row>
    <row r="141" spans="1:80" s="6" customFormat="1" ht="1.5" customHeight="1">
      <c r="A141" s="7"/>
      <c r="B141" s="7"/>
      <c r="C141" s="252"/>
      <c r="D141" s="251" t="s">
        <v>34</v>
      </c>
      <c r="E141" s="251"/>
      <c r="F141" s="251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59"/>
      <c r="BY141" s="7"/>
      <c r="BZ141" s="7"/>
      <c r="CA141" s="7"/>
      <c r="CB141" s="7"/>
    </row>
    <row r="142" spans="1:80" s="6" customFormat="1" ht="6" customHeight="1">
      <c r="A142" s="7"/>
      <c r="B142" s="7"/>
      <c r="C142" s="252"/>
      <c r="D142" s="251"/>
      <c r="E142" s="251"/>
      <c r="F142" s="251"/>
      <c r="G142" s="251" t="s">
        <v>35</v>
      </c>
      <c r="H142" s="251"/>
      <c r="I142" s="251"/>
      <c r="J142" s="251"/>
      <c r="K142" s="251"/>
      <c r="L142" s="251"/>
      <c r="M142" s="251"/>
      <c r="N142" s="251"/>
      <c r="O142" s="251"/>
      <c r="P142" s="251"/>
      <c r="Q142" s="394"/>
      <c r="R142" s="296"/>
      <c r="S142" s="445"/>
      <c r="T142" s="296"/>
      <c r="U142" s="445"/>
      <c r="V142" s="296"/>
      <c r="W142" s="445"/>
      <c r="X142" s="296"/>
      <c r="Y142" s="445"/>
      <c r="Z142" s="52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  <c r="BP142" s="440"/>
      <c r="BQ142" s="440"/>
      <c r="BR142" s="440"/>
      <c r="BS142" s="440"/>
      <c r="BT142" s="440"/>
      <c r="BU142" s="440"/>
      <c r="BV142" s="440"/>
      <c r="BW142" s="440"/>
      <c r="BX142" s="259"/>
      <c r="BY142" s="7"/>
      <c r="BZ142" s="7"/>
      <c r="CA142" s="7"/>
      <c r="CB142" s="7"/>
    </row>
    <row r="143" spans="1:80" s="6" customFormat="1" ht="3" customHeight="1">
      <c r="A143" s="7"/>
      <c r="B143" s="7"/>
      <c r="C143" s="252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394"/>
      <c r="R143" s="315"/>
      <c r="S143" s="446"/>
      <c r="T143" s="315"/>
      <c r="U143" s="446"/>
      <c r="V143" s="315"/>
      <c r="W143" s="446"/>
      <c r="X143" s="315"/>
      <c r="Y143" s="446"/>
      <c r="Z143" s="52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  <c r="BJ143" s="440"/>
      <c r="BK143" s="440"/>
      <c r="BL143" s="440"/>
      <c r="BM143" s="440"/>
      <c r="BN143" s="440"/>
      <c r="BO143" s="440"/>
      <c r="BP143" s="440"/>
      <c r="BQ143" s="440"/>
      <c r="BR143" s="440"/>
      <c r="BS143" s="440"/>
      <c r="BT143" s="440"/>
      <c r="BU143" s="440"/>
      <c r="BV143" s="440"/>
      <c r="BW143" s="440"/>
      <c r="BX143" s="259"/>
      <c r="BY143" s="7"/>
      <c r="BZ143" s="7"/>
      <c r="CA143" s="7"/>
      <c r="CB143" s="7"/>
    </row>
    <row r="144" spans="1:80" s="6" customFormat="1" ht="6" customHeight="1">
      <c r="A144" s="7"/>
      <c r="B144" s="7"/>
      <c r="C144" s="252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394"/>
      <c r="R144" s="447"/>
      <c r="S144" s="448"/>
      <c r="T144" s="447"/>
      <c r="U144" s="448"/>
      <c r="V144" s="447"/>
      <c r="W144" s="448"/>
      <c r="X144" s="447"/>
      <c r="Y144" s="448"/>
      <c r="Z144" s="521"/>
      <c r="AA144" s="522"/>
      <c r="AB144" s="522"/>
      <c r="AC144" s="522"/>
      <c r="AD144" s="522"/>
      <c r="AE144" s="522"/>
      <c r="AF144" s="522"/>
      <c r="AG144" s="522"/>
      <c r="AH144" s="522"/>
      <c r="AI144" s="522"/>
      <c r="AJ144" s="522"/>
      <c r="AK144" s="522"/>
      <c r="AL144" s="522"/>
      <c r="AM144" s="522"/>
      <c r="AN144" s="522"/>
      <c r="AO144" s="522"/>
      <c r="AP144" s="522"/>
      <c r="AQ144" s="522"/>
      <c r="AR144" s="522"/>
      <c r="AS144" s="522"/>
      <c r="AT144" s="522"/>
      <c r="AU144" s="522"/>
      <c r="AV144" s="522"/>
      <c r="AW144" s="522"/>
      <c r="AX144" s="522"/>
      <c r="AY144" s="522"/>
      <c r="AZ144" s="522"/>
      <c r="BA144" s="522"/>
      <c r="BB144" s="522"/>
      <c r="BC144" s="522"/>
      <c r="BD144" s="522"/>
      <c r="BE144" s="522"/>
      <c r="BF144" s="522"/>
      <c r="BG144" s="522"/>
      <c r="BH144" s="522"/>
      <c r="BI144" s="522"/>
      <c r="BJ144" s="522"/>
      <c r="BK144" s="522"/>
      <c r="BL144" s="522"/>
      <c r="BM144" s="522"/>
      <c r="BN144" s="522"/>
      <c r="BO144" s="522"/>
      <c r="BP144" s="522"/>
      <c r="BQ144" s="522"/>
      <c r="BR144" s="522"/>
      <c r="BS144" s="522"/>
      <c r="BT144" s="522"/>
      <c r="BU144" s="522"/>
      <c r="BV144" s="522"/>
      <c r="BW144" s="522"/>
      <c r="BX144" s="259"/>
      <c r="BY144" s="7"/>
      <c r="BZ144" s="7"/>
      <c r="CA144" s="7"/>
      <c r="CB144" s="7"/>
    </row>
    <row r="145" spans="1:80" s="6" customFormat="1" ht="4.5" customHeight="1">
      <c r="A145" s="7"/>
      <c r="B145" s="7"/>
      <c r="C145" s="252"/>
      <c r="D145" s="251" t="s">
        <v>36</v>
      </c>
      <c r="E145" s="251"/>
      <c r="F145" s="251"/>
      <c r="G145" s="251" t="s">
        <v>37</v>
      </c>
      <c r="H145" s="251"/>
      <c r="I145" s="251"/>
      <c r="J145" s="251"/>
      <c r="K145" s="251"/>
      <c r="L145" s="251"/>
      <c r="M145" s="251"/>
      <c r="N145" s="251"/>
      <c r="O145" s="251"/>
      <c r="P145" s="440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608" t="s">
        <v>38</v>
      </c>
      <c r="AM145" s="608"/>
      <c r="AN145" s="608"/>
      <c r="AO145" s="608"/>
      <c r="AP145" s="608"/>
      <c r="AQ145" s="608"/>
      <c r="AR145" s="608"/>
      <c r="AS145" s="608"/>
      <c r="AT145" s="608"/>
      <c r="AU145" s="608"/>
      <c r="AV145" s="546"/>
      <c r="AW145" s="547"/>
      <c r="AX145" s="547"/>
      <c r="AY145" s="547"/>
      <c r="AZ145" s="547"/>
      <c r="BA145" s="547"/>
      <c r="BB145" s="547"/>
      <c r="BC145" s="547"/>
      <c r="BD145" s="547"/>
      <c r="BE145" s="547"/>
      <c r="BF145" s="547"/>
      <c r="BG145" s="547"/>
      <c r="BH145" s="547"/>
      <c r="BI145" s="547"/>
      <c r="BJ145" s="547"/>
      <c r="BK145" s="547"/>
      <c r="BL145" s="547"/>
      <c r="BM145" s="547"/>
      <c r="BN145" s="547"/>
      <c r="BO145" s="547"/>
      <c r="BP145" s="547"/>
      <c r="BQ145" s="547"/>
      <c r="BR145" s="547"/>
      <c r="BS145" s="547"/>
      <c r="BT145" s="547"/>
      <c r="BU145" s="547"/>
      <c r="BV145" s="547"/>
      <c r="BW145" s="547"/>
      <c r="BX145" s="259"/>
      <c r="BY145" s="7"/>
      <c r="BZ145" s="7"/>
      <c r="CA145" s="7"/>
      <c r="CB145" s="7"/>
    </row>
    <row r="146" spans="1:80" s="6" customFormat="1" ht="2.25" customHeight="1">
      <c r="A146" s="7"/>
      <c r="B146" s="7"/>
      <c r="C146" s="252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/>
      <c r="BM146" s="313"/>
      <c r="BN146" s="313"/>
      <c r="BO146" s="313"/>
      <c r="BP146" s="313"/>
      <c r="BQ146" s="313"/>
      <c r="BR146" s="313"/>
      <c r="BS146" s="313"/>
      <c r="BT146" s="313"/>
      <c r="BU146" s="313"/>
      <c r="BV146" s="313"/>
      <c r="BW146" s="313"/>
      <c r="BX146" s="259"/>
      <c r="BY146" s="7"/>
      <c r="BZ146" s="7"/>
      <c r="CA146" s="7"/>
      <c r="CB146" s="7"/>
    </row>
    <row r="147" spans="1:80" s="6" customFormat="1" ht="4.5" customHeight="1">
      <c r="A147" s="7"/>
      <c r="B147" s="7"/>
      <c r="C147" s="252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548"/>
      <c r="AW147" s="548"/>
      <c r="AX147" s="548"/>
      <c r="AY147" s="548"/>
      <c r="AZ147" s="548"/>
      <c r="BA147" s="548"/>
      <c r="BB147" s="548"/>
      <c r="BC147" s="548"/>
      <c r="BD147" s="548"/>
      <c r="BE147" s="548"/>
      <c r="BF147" s="548"/>
      <c r="BG147" s="548"/>
      <c r="BH147" s="548"/>
      <c r="BI147" s="548"/>
      <c r="BJ147" s="548"/>
      <c r="BK147" s="548"/>
      <c r="BL147" s="548"/>
      <c r="BM147" s="548"/>
      <c r="BN147" s="548"/>
      <c r="BO147" s="548"/>
      <c r="BP147" s="548"/>
      <c r="BQ147" s="548"/>
      <c r="BR147" s="548"/>
      <c r="BS147" s="548"/>
      <c r="BT147" s="548"/>
      <c r="BU147" s="548"/>
      <c r="BV147" s="548"/>
      <c r="BW147" s="548"/>
      <c r="BX147" s="259"/>
      <c r="BY147" s="7"/>
      <c r="BZ147" s="7"/>
      <c r="CA147" s="7"/>
      <c r="CB147" s="7"/>
    </row>
    <row r="148" spans="1:80" s="6" customFormat="1" ht="4.5" customHeight="1">
      <c r="A148" s="7"/>
      <c r="B148" s="7"/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20"/>
      <c r="BY148" s="7"/>
      <c r="BZ148" s="7"/>
      <c r="CA148" s="7"/>
      <c r="CB148" s="7"/>
    </row>
    <row r="149" spans="1:80" s="6" customFormat="1" ht="1.5" customHeight="1">
      <c r="A149" s="7"/>
      <c r="B149" s="7"/>
      <c r="C149" s="252"/>
      <c r="D149" s="18"/>
      <c r="E149" s="18"/>
      <c r="F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59"/>
      <c r="BY149" s="7"/>
      <c r="BZ149" s="7"/>
      <c r="CA149" s="7"/>
      <c r="CB149" s="7"/>
    </row>
    <row r="150" spans="1:80" s="6" customFormat="1" ht="4.5" customHeight="1">
      <c r="A150" s="7"/>
      <c r="B150" s="7"/>
      <c r="C150" s="252"/>
      <c r="D150" s="251" t="s">
        <v>39</v>
      </c>
      <c r="E150" s="251"/>
      <c r="F150" s="18"/>
      <c r="G150" s="251" t="s">
        <v>169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438"/>
      <c r="AL150" s="438"/>
      <c r="AM150" s="438"/>
      <c r="AN150" s="438"/>
      <c r="AO150" s="438"/>
      <c r="AP150" s="438"/>
      <c r="AQ150" s="438"/>
      <c r="AR150" s="438"/>
      <c r="AS150" s="438"/>
      <c r="AT150" s="438"/>
      <c r="AU150" s="438"/>
      <c r="AV150" s="438"/>
      <c r="AW150" s="438"/>
      <c r="AX150" s="438"/>
      <c r="AY150" s="438"/>
      <c r="AZ150" s="438"/>
      <c r="BA150" s="438"/>
      <c r="BB150" s="438"/>
      <c r="BC150" s="438"/>
      <c r="BD150" s="438"/>
      <c r="BE150" s="438"/>
      <c r="BF150" s="438"/>
      <c r="BG150" s="438"/>
      <c r="BH150" s="438"/>
      <c r="BI150" s="438"/>
      <c r="BJ150" s="438"/>
      <c r="BK150" s="438"/>
      <c r="BL150" s="438"/>
      <c r="BM150" s="438"/>
      <c r="BN150" s="438"/>
      <c r="BO150" s="438"/>
      <c r="BP150" s="438"/>
      <c r="BQ150" s="438"/>
      <c r="BR150" s="438"/>
      <c r="BS150" s="438"/>
      <c r="BT150" s="438"/>
      <c r="BU150" s="438"/>
      <c r="BV150" s="438"/>
      <c r="BW150" s="438"/>
      <c r="BX150" s="259"/>
      <c r="BY150" s="7"/>
      <c r="BZ150" s="7"/>
      <c r="CA150" s="7"/>
      <c r="CB150" s="7"/>
    </row>
    <row r="151" spans="1:80" s="6" customFormat="1" ht="4.5" customHeight="1">
      <c r="A151" s="7"/>
      <c r="B151" s="7"/>
      <c r="C151" s="252"/>
      <c r="D151" s="251"/>
      <c r="E151" s="251"/>
      <c r="F151" s="18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438"/>
      <c r="AL151" s="438"/>
      <c r="AM151" s="438"/>
      <c r="AN151" s="438"/>
      <c r="AO151" s="438"/>
      <c r="AP151" s="438"/>
      <c r="AQ151" s="438"/>
      <c r="AR151" s="438"/>
      <c r="AS151" s="438"/>
      <c r="AT151" s="438"/>
      <c r="AU151" s="438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438"/>
      <c r="BG151" s="438"/>
      <c r="BH151" s="438"/>
      <c r="BI151" s="438"/>
      <c r="BJ151" s="438"/>
      <c r="BK151" s="438"/>
      <c r="BL151" s="438"/>
      <c r="BM151" s="438"/>
      <c r="BN151" s="438"/>
      <c r="BO151" s="438"/>
      <c r="BP151" s="438"/>
      <c r="BQ151" s="438"/>
      <c r="BR151" s="438"/>
      <c r="BS151" s="438"/>
      <c r="BT151" s="438"/>
      <c r="BU151" s="438"/>
      <c r="BV151" s="438"/>
      <c r="BW151" s="438"/>
      <c r="BX151" s="259"/>
      <c r="BY151" s="7"/>
      <c r="BZ151" s="7"/>
      <c r="CA151" s="7"/>
      <c r="CB151" s="7"/>
    </row>
    <row r="152" spans="1:80" s="6" customFormat="1" ht="4.5" customHeight="1">
      <c r="A152" s="7"/>
      <c r="B152" s="7"/>
      <c r="C152" s="26"/>
      <c r="D152" s="251"/>
      <c r="E152" s="251"/>
      <c r="F152" s="18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439"/>
      <c r="AL152" s="439"/>
      <c r="AM152" s="439"/>
      <c r="AN152" s="439"/>
      <c r="AO152" s="439"/>
      <c r="AP152" s="439"/>
      <c r="AQ152" s="439"/>
      <c r="AR152" s="439"/>
      <c r="AS152" s="439"/>
      <c r="AT152" s="439"/>
      <c r="AU152" s="439"/>
      <c r="AV152" s="439"/>
      <c r="AW152" s="439"/>
      <c r="AX152" s="439"/>
      <c r="AY152" s="439"/>
      <c r="AZ152" s="439"/>
      <c r="BA152" s="439"/>
      <c r="BB152" s="439"/>
      <c r="BC152" s="439"/>
      <c r="BD152" s="439"/>
      <c r="BE152" s="439"/>
      <c r="BF152" s="439"/>
      <c r="BG152" s="439"/>
      <c r="BH152" s="439"/>
      <c r="BI152" s="439"/>
      <c r="BJ152" s="439"/>
      <c r="BK152" s="439"/>
      <c r="BL152" s="439"/>
      <c r="BM152" s="439"/>
      <c r="BN152" s="439"/>
      <c r="BO152" s="439"/>
      <c r="BP152" s="439"/>
      <c r="BQ152" s="439"/>
      <c r="BR152" s="439"/>
      <c r="BS152" s="439"/>
      <c r="BT152" s="439"/>
      <c r="BU152" s="439"/>
      <c r="BV152" s="439"/>
      <c r="BW152" s="439"/>
      <c r="BX152" s="20"/>
      <c r="BY152" s="7"/>
      <c r="BZ152" s="7"/>
      <c r="CA152" s="7"/>
      <c r="CB152" s="7"/>
    </row>
    <row r="153" spans="1:80" s="6" customFormat="1" ht="4.5" customHeight="1">
      <c r="A153" s="7"/>
      <c r="B153" s="7"/>
      <c r="C153" s="26"/>
      <c r="D153" s="464" t="s">
        <v>77</v>
      </c>
      <c r="E153" s="464"/>
      <c r="F153" s="464"/>
      <c r="G153" s="550" t="s">
        <v>283</v>
      </c>
      <c r="H153" s="550"/>
      <c r="I153" s="550"/>
      <c r="J153" s="550"/>
      <c r="K153" s="550"/>
      <c r="L153" s="550"/>
      <c r="M153" s="550"/>
      <c r="N153" s="550"/>
      <c r="O153" s="550"/>
      <c r="P153" s="550"/>
      <c r="Q153" s="550"/>
      <c r="R153" s="550"/>
      <c r="S153" s="550"/>
      <c r="T153" s="550"/>
      <c r="U153" s="550"/>
      <c r="V153" s="550"/>
      <c r="W153" s="550"/>
      <c r="X153" s="550"/>
      <c r="Y153" s="550"/>
      <c r="Z153" s="550"/>
      <c r="AA153" s="550"/>
      <c r="AB153" s="550"/>
      <c r="AC153" s="550"/>
      <c r="AD153" s="550"/>
      <c r="AE153" s="550"/>
      <c r="AF153" s="550"/>
      <c r="AG153" s="550"/>
      <c r="AH153" s="550"/>
      <c r="AI153" s="550"/>
      <c r="AJ153" s="550"/>
      <c r="AK153" s="550"/>
      <c r="AL153" s="550"/>
      <c r="AM153" s="550"/>
      <c r="AN153" s="550"/>
      <c r="AO153" s="550"/>
      <c r="AP153" s="550"/>
      <c r="AQ153" s="550"/>
      <c r="AR153" s="550"/>
      <c r="AS153" s="550"/>
      <c r="AT153" s="550"/>
      <c r="AU153" s="550"/>
      <c r="AV153" s="550"/>
      <c r="AW153" s="550"/>
      <c r="AX153" s="550"/>
      <c r="AY153" s="550"/>
      <c r="AZ153" s="16"/>
      <c r="BH153" s="30"/>
      <c r="BI153" s="31"/>
      <c r="BJ153" s="31"/>
      <c r="BK153" s="31"/>
      <c r="BL153" s="31"/>
      <c r="BM153" s="31"/>
      <c r="BN153" s="31"/>
      <c r="BO153" s="31"/>
      <c r="BP153" s="16"/>
      <c r="BX153" s="20"/>
      <c r="BY153" s="7"/>
      <c r="BZ153" s="7"/>
      <c r="CA153" s="7"/>
      <c r="CB153" s="7"/>
    </row>
    <row r="154" spans="1:80" s="6" customFormat="1" ht="4.5" customHeight="1">
      <c r="A154" s="7"/>
      <c r="B154" s="7"/>
      <c r="C154" s="26"/>
      <c r="D154" s="464"/>
      <c r="E154" s="464"/>
      <c r="F154" s="464"/>
      <c r="G154" s="550"/>
      <c r="H154" s="550"/>
      <c r="I154" s="550"/>
      <c r="J154" s="550"/>
      <c r="K154" s="550"/>
      <c r="L154" s="550"/>
      <c r="M154" s="550"/>
      <c r="N154" s="550"/>
      <c r="O154" s="550"/>
      <c r="P154" s="550"/>
      <c r="Q154" s="550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0"/>
      <c r="AC154" s="550"/>
      <c r="AD154" s="550"/>
      <c r="AE154" s="550"/>
      <c r="AF154" s="550"/>
      <c r="AG154" s="550"/>
      <c r="AH154" s="550"/>
      <c r="AI154" s="550"/>
      <c r="AJ154" s="550"/>
      <c r="AK154" s="550"/>
      <c r="AL154" s="550"/>
      <c r="AM154" s="550"/>
      <c r="AN154" s="550"/>
      <c r="AO154" s="550"/>
      <c r="AP154" s="550"/>
      <c r="AQ154" s="550"/>
      <c r="AR154" s="550"/>
      <c r="AS154" s="550"/>
      <c r="AT154" s="550"/>
      <c r="AU154" s="550"/>
      <c r="AV154" s="550"/>
      <c r="AW154" s="550"/>
      <c r="AX154" s="550"/>
      <c r="AY154" s="550"/>
      <c r="AZ154" s="16"/>
      <c r="BA154" s="525"/>
      <c r="BB154" s="526"/>
      <c r="BC154" s="16"/>
      <c r="BD154" s="524" t="s">
        <v>170</v>
      </c>
      <c r="BE154" s="524"/>
      <c r="BF154" s="524"/>
      <c r="BG154" s="32"/>
      <c r="BH154" s="30"/>
      <c r="BI154" s="31"/>
      <c r="BJ154" s="31"/>
      <c r="BK154" s="31"/>
      <c r="BL154" s="31"/>
      <c r="BM154" s="31"/>
      <c r="BN154" s="31"/>
      <c r="BO154" s="31"/>
      <c r="BP154" s="16"/>
      <c r="BQ154" s="525"/>
      <c r="BR154" s="526"/>
      <c r="BS154" s="29"/>
      <c r="BT154" s="524" t="s">
        <v>171</v>
      </c>
      <c r="BU154" s="524"/>
      <c r="BV154" s="524"/>
      <c r="BW154" s="32"/>
      <c r="BX154" s="20"/>
      <c r="BY154" s="7"/>
      <c r="BZ154" s="7"/>
      <c r="CA154" s="7"/>
      <c r="CB154" s="7"/>
    </row>
    <row r="155" spans="1:80" s="6" customFormat="1" ht="4.5" customHeight="1">
      <c r="A155" s="7"/>
      <c r="B155" s="7"/>
      <c r="C155" s="26"/>
      <c r="D155" s="464"/>
      <c r="E155" s="464"/>
      <c r="F155" s="464"/>
      <c r="G155" s="550"/>
      <c r="H155" s="550"/>
      <c r="I155" s="550"/>
      <c r="J155" s="550"/>
      <c r="K155" s="550"/>
      <c r="L155" s="550"/>
      <c r="M155" s="550"/>
      <c r="N155" s="550"/>
      <c r="O155" s="550"/>
      <c r="P155" s="550"/>
      <c r="Q155" s="550"/>
      <c r="R155" s="550"/>
      <c r="S155" s="550"/>
      <c r="T155" s="550"/>
      <c r="U155" s="550"/>
      <c r="V155" s="550"/>
      <c r="W155" s="550"/>
      <c r="X155" s="550"/>
      <c r="Y155" s="550"/>
      <c r="Z155" s="550"/>
      <c r="AA155" s="550"/>
      <c r="AB155" s="550"/>
      <c r="AC155" s="550"/>
      <c r="AD155" s="550"/>
      <c r="AE155" s="550"/>
      <c r="AF155" s="550"/>
      <c r="AG155" s="550"/>
      <c r="AH155" s="550"/>
      <c r="AI155" s="550"/>
      <c r="AJ155" s="550"/>
      <c r="AK155" s="550"/>
      <c r="AL155" s="550"/>
      <c r="AM155" s="550"/>
      <c r="AN155" s="550"/>
      <c r="AO155" s="550"/>
      <c r="AP155" s="550"/>
      <c r="AQ155" s="550"/>
      <c r="AR155" s="550"/>
      <c r="AS155" s="550"/>
      <c r="AT155" s="550"/>
      <c r="AU155" s="550"/>
      <c r="AV155" s="550"/>
      <c r="AW155" s="550"/>
      <c r="AX155" s="550"/>
      <c r="AY155" s="550"/>
      <c r="AZ155" s="16"/>
      <c r="BA155" s="527"/>
      <c r="BB155" s="528"/>
      <c r="BC155" s="16"/>
      <c r="BD155" s="524"/>
      <c r="BE155" s="524"/>
      <c r="BF155" s="524"/>
      <c r="BG155" s="32"/>
      <c r="BH155" s="30"/>
      <c r="BI155" s="31"/>
      <c r="BJ155" s="31"/>
      <c r="BK155" s="31"/>
      <c r="BL155" s="31"/>
      <c r="BM155" s="31"/>
      <c r="BN155" s="31"/>
      <c r="BO155" s="31"/>
      <c r="BP155" s="16"/>
      <c r="BQ155" s="527"/>
      <c r="BR155" s="528"/>
      <c r="BS155" s="29"/>
      <c r="BT155" s="524"/>
      <c r="BU155" s="524"/>
      <c r="BV155" s="524"/>
      <c r="BW155" s="32"/>
      <c r="BX155" s="20"/>
      <c r="BY155" s="7"/>
      <c r="BZ155" s="7"/>
      <c r="CA155" s="7"/>
      <c r="CB155" s="7"/>
    </row>
    <row r="156" spans="1:80" s="6" customFormat="1" ht="4.5" customHeight="1">
      <c r="A156" s="7"/>
      <c r="B156" s="7"/>
      <c r="C156" s="26"/>
      <c r="D156" s="27"/>
      <c r="E156" s="27"/>
      <c r="F156" s="27"/>
      <c r="G156" s="550"/>
      <c r="H156" s="550"/>
      <c r="I156" s="550"/>
      <c r="J156" s="550"/>
      <c r="K156" s="550"/>
      <c r="L156" s="550"/>
      <c r="M156" s="550"/>
      <c r="N156" s="550"/>
      <c r="O156" s="550"/>
      <c r="P156" s="550"/>
      <c r="Q156" s="550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550"/>
      <c r="AE156" s="550"/>
      <c r="AF156" s="550"/>
      <c r="AG156" s="550"/>
      <c r="AH156" s="550"/>
      <c r="AI156" s="550"/>
      <c r="AJ156" s="550"/>
      <c r="AK156" s="550"/>
      <c r="AL156" s="550"/>
      <c r="AM156" s="550"/>
      <c r="AN156" s="550"/>
      <c r="AO156" s="550"/>
      <c r="AP156" s="550"/>
      <c r="AQ156" s="550"/>
      <c r="AR156" s="550"/>
      <c r="AS156" s="550"/>
      <c r="AT156" s="550"/>
      <c r="AU156" s="550"/>
      <c r="AV156" s="550"/>
      <c r="AW156" s="550"/>
      <c r="AX156" s="550"/>
      <c r="AY156" s="550"/>
      <c r="AZ156" s="29"/>
      <c r="BA156" s="529"/>
      <c r="BB156" s="530"/>
      <c r="BC156" s="16"/>
      <c r="BD156" s="524"/>
      <c r="BE156" s="524"/>
      <c r="BF156" s="524"/>
      <c r="BG156" s="32"/>
      <c r="BH156" s="29"/>
      <c r="BI156" s="29"/>
      <c r="BJ156" s="29"/>
      <c r="BK156" s="29"/>
      <c r="BL156" s="29"/>
      <c r="BM156" s="29"/>
      <c r="BN156" s="29"/>
      <c r="BO156" s="29"/>
      <c r="BP156" s="29"/>
      <c r="BQ156" s="529"/>
      <c r="BR156" s="530"/>
      <c r="BS156" s="29"/>
      <c r="BT156" s="524"/>
      <c r="BU156" s="524"/>
      <c r="BV156" s="524"/>
      <c r="BW156" s="32"/>
      <c r="BX156" s="20"/>
      <c r="BY156" s="7"/>
      <c r="BZ156" s="7"/>
      <c r="CA156" s="7"/>
      <c r="CB156" s="7"/>
    </row>
    <row r="157" spans="1:80" s="6" customFormat="1" ht="2.25" customHeight="1">
      <c r="A157" s="7"/>
      <c r="B157" s="7"/>
      <c r="C157" s="42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0"/>
      <c r="BR157" s="240"/>
      <c r="BS157" s="240"/>
      <c r="BT157" s="240"/>
      <c r="BU157" s="240"/>
      <c r="BV157" s="240"/>
      <c r="BW157" s="240"/>
      <c r="BX157" s="421"/>
      <c r="BY157" s="7"/>
      <c r="BZ157" s="7"/>
      <c r="CA157" s="7"/>
      <c r="CB157" s="7"/>
    </row>
    <row r="158" spans="1:80" s="6" customFormat="1" ht="2.25" customHeight="1">
      <c r="A158" s="7"/>
      <c r="B158" s="7"/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  <c r="AA158" s="609"/>
      <c r="AB158" s="609"/>
      <c r="AC158" s="609"/>
      <c r="AD158" s="609"/>
      <c r="AE158" s="609"/>
      <c r="AF158" s="609"/>
      <c r="AG158" s="609"/>
      <c r="AH158" s="609"/>
      <c r="AI158" s="609"/>
      <c r="AJ158" s="609"/>
      <c r="AK158" s="609"/>
      <c r="AL158" s="609"/>
      <c r="AM158" s="609"/>
      <c r="AN158" s="609"/>
      <c r="AO158" s="609"/>
      <c r="AP158" s="609"/>
      <c r="AQ158" s="609"/>
      <c r="AR158" s="609"/>
      <c r="AS158" s="609"/>
      <c r="AT158" s="609"/>
      <c r="AU158" s="609"/>
      <c r="AV158" s="609"/>
      <c r="AW158" s="609"/>
      <c r="AX158" s="609"/>
      <c r="AY158" s="609"/>
      <c r="AZ158" s="609"/>
      <c r="BA158" s="609"/>
      <c r="BB158" s="609"/>
      <c r="BC158" s="609"/>
      <c r="BD158" s="609"/>
      <c r="BE158" s="609"/>
      <c r="BF158" s="609"/>
      <c r="BG158" s="609"/>
      <c r="BH158" s="609"/>
      <c r="BI158" s="609"/>
      <c r="BJ158" s="609"/>
      <c r="BK158" s="609"/>
      <c r="BL158" s="609"/>
      <c r="BM158" s="609"/>
      <c r="BN158" s="609"/>
      <c r="BO158" s="609"/>
      <c r="BP158" s="609"/>
      <c r="BQ158" s="609"/>
      <c r="BR158" s="609"/>
      <c r="BS158" s="609"/>
      <c r="BT158" s="609"/>
      <c r="BU158" s="609"/>
      <c r="BV158" s="609"/>
      <c r="BW158" s="609"/>
      <c r="BX158" s="609"/>
      <c r="BY158" s="7"/>
      <c r="BZ158" s="7"/>
      <c r="CA158" s="7"/>
      <c r="CB158" s="7"/>
    </row>
    <row r="159" spans="1:80" s="6" customFormat="1" ht="7.5" customHeight="1">
      <c r="A159" s="7"/>
      <c r="B159" s="7"/>
      <c r="C159" s="367"/>
      <c r="D159" s="401" t="s">
        <v>67</v>
      </c>
      <c r="E159" s="368"/>
      <c r="F159" s="368"/>
      <c r="G159" s="401" t="s">
        <v>199</v>
      </c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1"/>
      <c r="AN159" s="401"/>
      <c r="AO159" s="401"/>
      <c r="AP159" s="401"/>
      <c r="AQ159" s="401"/>
      <c r="AR159" s="401"/>
      <c r="AS159" s="401"/>
      <c r="AT159" s="401"/>
      <c r="AU159" s="401"/>
      <c r="AV159" s="401"/>
      <c r="AW159" s="401"/>
      <c r="AX159" s="401"/>
      <c r="AY159" s="401"/>
      <c r="AZ159" s="401"/>
      <c r="BA159" s="401"/>
      <c r="BB159" s="401"/>
      <c r="BC159" s="401"/>
      <c r="BD159" s="401"/>
      <c r="BE159" s="401"/>
      <c r="BF159" s="401"/>
      <c r="BG159" s="401"/>
      <c r="BH159" s="401"/>
      <c r="BI159" s="401"/>
      <c r="BJ159" s="401"/>
      <c r="BK159" s="401"/>
      <c r="BL159" s="401"/>
      <c r="BM159" s="401"/>
      <c r="BN159" s="401"/>
      <c r="BO159" s="401"/>
      <c r="BP159" s="401"/>
      <c r="BQ159" s="401"/>
      <c r="BR159" s="401"/>
      <c r="BS159" s="401"/>
      <c r="BT159" s="401"/>
      <c r="BU159" s="401"/>
      <c r="BV159" s="401"/>
      <c r="BW159" s="401"/>
      <c r="BX159" s="427"/>
      <c r="BY159" s="7"/>
      <c r="BZ159" s="7"/>
      <c r="CA159" s="7"/>
      <c r="CB159" s="7"/>
    </row>
    <row r="160" spans="1:80" s="6" customFormat="1" ht="3" customHeight="1">
      <c r="A160" s="7"/>
      <c r="B160" s="7"/>
      <c r="C160" s="278"/>
      <c r="D160" s="487"/>
      <c r="E160" s="487"/>
      <c r="F160" s="487"/>
      <c r="G160" s="346"/>
      <c r="H160" s="346"/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  <c r="AH160" s="346"/>
      <c r="AI160" s="346"/>
      <c r="AJ160" s="346"/>
      <c r="AK160" s="346"/>
      <c r="AL160" s="346"/>
      <c r="AM160" s="346"/>
      <c r="AN160" s="346"/>
      <c r="AO160" s="346"/>
      <c r="AP160" s="346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346"/>
      <c r="BC160" s="346"/>
      <c r="BD160" s="346"/>
      <c r="BE160" s="346"/>
      <c r="BF160" s="346"/>
      <c r="BG160" s="346"/>
      <c r="BH160" s="346"/>
      <c r="BI160" s="346"/>
      <c r="BJ160" s="346"/>
      <c r="BK160" s="346"/>
      <c r="BL160" s="346"/>
      <c r="BM160" s="346"/>
      <c r="BN160" s="346"/>
      <c r="BO160" s="346"/>
      <c r="BP160" s="346"/>
      <c r="BQ160" s="346"/>
      <c r="BR160" s="346"/>
      <c r="BS160" s="346"/>
      <c r="BT160" s="346"/>
      <c r="BU160" s="346"/>
      <c r="BV160" s="346"/>
      <c r="BW160" s="346"/>
      <c r="BX160" s="428"/>
      <c r="BY160" s="7"/>
      <c r="BZ160" s="7"/>
      <c r="CA160" s="7"/>
      <c r="CB160" s="7"/>
    </row>
    <row r="161" spans="1:80" s="6" customFormat="1" ht="1.5" customHeight="1">
      <c r="A161" s="7"/>
      <c r="B161" s="7"/>
      <c r="C161" s="252"/>
      <c r="D161" s="487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59"/>
      <c r="BY161" s="7"/>
      <c r="BZ161" s="7"/>
      <c r="CA161" s="7"/>
      <c r="CB161" s="7"/>
    </row>
    <row r="162" spans="1:80" s="6" customFormat="1" ht="2.25" customHeight="1">
      <c r="A162" s="7"/>
      <c r="B162" s="7"/>
      <c r="C162" s="278"/>
      <c r="D162" s="487"/>
      <c r="E162" s="486"/>
      <c r="F162" s="487"/>
      <c r="G162" s="236"/>
      <c r="H162" s="251"/>
      <c r="I162" s="251"/>
      <c r="J162" s="556" t="s">
        <v>284</v>
      </c>
      <c r="K162" s="556"/>
      <c r="L162" s="556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  <c r="W162" s="556"/>
      <c r="X162" s="556"/>
      <c r="Y162" s="556"/>
      <c r="Z162" s="556"/>
      <c r="AA162" s="556"/>
      <c r="AB162" s="556"/>
      <c r="AC162" s="556"/>
      <c r="AD162" s="556"/>
      <c r="AE162" s="556"/>
      <c r="AF162" s="556"/>
      <c r="AG162" s="556"/>
      <c r="AH162" s="556"/>
      <c r="AI162" s="556"/>
      <c r="AJ162" s="556"/>
      <c r="AK162" s="556"/>
      <c r="AL162" s="556"/>
      <c r="AM162" s="556"/>
      <c r="AN162" s="556"/>
      <c r="AO162" s="556"/>
      <c r="AP162" s="556"/>
      <c r="AQ162" s="556"/>
      <c r="AR162" s="556"/>
      <c r="AS162" s="556"/>
      <c r="AT162" s="556"/>
      <c r="AU162" s="556"/>
      <c r="AV162" s="556"/>
      <c r="AW162" s="556"/>
      <c r="AX162" s="556"/>
      <c r="AY162" s="556"/>
      <c r="AZ162" s="556"/>
      <c r="BA162" s="556"/>
      <c r="BB162" s="556"/>
      <c r="BC162" s="556"/>
      <c r="BD162" s="556"/>
      <c r="BE162" s="556"/>
      <c r="BF162" s="556"/>
      <c r="BG162" s="556"/>
      <c r="BH162" s="556"/>
      <c r="BI162" s="556"/>
      <c r="BJ162" s="556"/>
      <c r="BK162" s="556"/>
      <c r="BL162" s="556"/>
      <c r="BM162" s="556"/>
      <c r="BN162" s="556"/>
      <c r="BO162" s="556"/>
      <c r="BP162" s="556"/>
      <c r="BQ162" s="556"/>
      <c r="BR162" s="556"/>
      <c r="BS162" s="556"/>
      <c r="BT162" s="556"/>
      <c r="BU162" s="556"/>
      <c r="BV162" s="556"/>
      <c r="BW162" s="556"/>
      <c r="BX162" s="557"/>
      <c r="BY162" s="7"/>
      <c r="BZ162" s="7"/>
      <c r="CA162" s="7"/>
      <c r="CB162" s="7"/>
    </row>
    <row r="163" spans="1:80" s="6" customFormat="1" ht="1.5" customHeight="1">
      <c r="A163" s="7"/>
      <c r="B163" s="7"/>
      <c r="C163" s="278"/>
      <c r="D163" s="487"/>
      <c r="E163" s="487"/>
      <c r="F163" s="487"/>
      <c r="G163" s="236"/>
      <c r="H163" s="251"/>
      <c r="I163" s="251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56"/>
      <c r="X163" s="556"/>
      <c r="Y163" s="556"/>
      <c r="Z163" s="556"/>
      <c r="AA163" s="556"/>
      <c r="AB163" s="556"/>
      <c r="AC163" s="556"/>
      <c r="AD163" s="556"/>
      <c r="AE163" s="556"/>
      <c r="AF163" s="556"/>
      <c r="AG163" s="556"/>
      <c r="AH163" s="556"/>
      <c r="AI163" s="556"/>
      <c r="AJ163" s="556"/>
      <c r="AK163" s="556"/>
      <c r="AL163" s="556"/>
      <c r="AM163" s="556"/>
      <c r="AN163" s="556"/>
      <c r="AO163" s="556"/>
      <c r="AP163" s="556"/>
      <c r="AQ163" s="556"/>
      <c r="AR163" s="556"/>
      <c r="AS163" s="556"/>
      <c r="AT163" s="556"/>
      <c r="AU163" s="556"/>
      <c r="AV163" s="556"/>
      <c r="AW163" s="556"/>
      <c r="AX163" s="556"/>
      <c r="AY163" s="556"/>
      <c r="AZ163" s="556"/>
      <c r="BA163" s="556"/>
      <c r="BB163" s="556"/>
      <c r="BC163" s="556"/>
      <c r="BD163" s="556"/>
      <c r="BE163" s="556"/>
      <c r="BF163" s="556"/>
      <c r="BG163" s="556"/>
      <c r="BH163" s="556"/>
      <c r="BI163" s="556"/>
      <c r="BJ163" s="556"/>
      <c r="BK163" s="556"/>
      <c r="BL163" s="556"/>
      <c r="BM163" s="556"/>
      <c r="BN163" s="556"/>
      <c r="BO163" s="556"/>
      <c r="BP163" s="556"/>
      <c r="BQ163" s="556"/>
      <c r="BR163" s="556"/>
      <c r="BS163" s="556"/>
      <c r="BT163" s="556"/>
      <c r="BU163" s="556"/>
      <c r="BV163" s="556"/>
      <c r="BW163" s="556"/>
      <c r="BX163" s="557"/>
      <c r="BY163" s="7"/>
      <c r="BZ163" s="7"/>
      <c r="CA163" s="7"/>
      <c r="CB163" s="7"/>
    </row>
    <row r="164" spans="1:80" s="6" customFormat="1" ht="4.5" customHeight="1">
      <c r="A164" s="7"/>
      <c r="B164" s="7"/>
      <c r="C164" s="278"/>
      <c r="D164" s="487"/>
      <c r="E164" s="487"/>
      <c r="F164" s="487"/>
      <c r="G164" s="236"/>
      <c r="H164" s="251"/>
      <c r="I164" s="251"/>
      <c r="J164" s="556"/>
      <c r="K164" s="556"/>
      <c r="L164" s="556"/>
      <c r="M164" s="556"/>
      <c r="N164" s="556"/>
      <c r="O164" s="556"/>
      <c r="P164" s="556"/>
      <c r="Q164" s="556"/>
      <c r="R164" s="556"/>
      <c r="S164" s="556"/>
      <c r="T164" s="556"/>
      <c r="U164" s="556"/>
      <c r="V164" s="556"/>
      <c r="W164" s="556"/>
      <c r="X164" s="556"/>
      <c r="Y164" s="556"/>
      <c r="Z164" s="556"/>
      <c r="AA164" s="556"/>
      <c r="AB164" s="556"/>
      <c r="AC164" s="556"/>
      <c r="AD164" s="556"/>
      <c r="AE164" s="556"/>
      <c r="AF164" s="556"/>
      <c r="AG164" s="556"/>
      <c r="AH164" s="556"/>
      <c r="AI164" s="556"/>
      <c r="AJ164" s="556"/>
      <c r="AK164" s="556"/>
      <c r="AL164" s="556"/>
      <c r="AM164" s="556"/>
      <c r="AN164" s="556"/>
      <c r="AO164" s="556"/>
      <c r="AP164" s="556"/>
      <c r="AQ164" s="556"/>
      <c r="AR164" s="556"/>
      <c r="AS164" s="556"/>
      <c r="AT164" s="556"/>
      <c r="AU164" s="556"/>
      <c r="AV164" s="556"/>
      <c r="AW164" s="556"/>
      <c r="AX164" s="556"/>
      <c r="AY164" s="556"/>
      <c r="AZ164" s="556"/>
      <c r="BA164" s="556"/>
      <c r="BB164" s="556"/>
      <c r="BC164" s="556"/>
      <c r="BD164" s="556"/>
      <c r="BE164" s="556"/>
      <c r="BF164" s="556"/>
      <c r="BG164" s="556"/>
      <c r="BH164" s="556"/>
      <c r="BI164" s="556"/>
      <c r="BJ164" s="556"/>
      <c r="BK164" s="556"/>
      <c r="BL164" s="556"/>
      <c r="BM164" s="556"/>
      <c r="BN164" s="556"/>
      <c r="BO164" s="556"/>
      <c r="BP164" s="556"/>
      <c r="BQ164" s="556"/>
      <c r="BR164" s="556"/>
      <c r="BS164" s="556"/>
      <c r="BT164" s="556"/>
      <c r="BU164" s="556"/>
      <c r="BV164" s="556"/>
      <c r="BW164" s="556"/>
      <c r="BX164" s="557"/>
      <c r="BY164" s="7"/>
      <c r="BZ164" s="7"/>
      <c r="CA164" s="7"/>
      <c r="CB164" s="7"/>
    </row>
    <row r="165" spans="1:80" s="6" customFormat="1" ht="1.5" customHeight="1">
      <c r="A165" s="7"/>
      <c r="B165" s="7"/>
      <c r="C165" s="278"/>
      <c r="D165" s="487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59"/>
      <c r="BY165" s="7"/>
      <c r="BZ165" s="7"/>
      <c r="CA165" s="7"/>
      <c r="CB165" s="7"/>
    </row>
    <row r="166" spans="1:80" s="6" customFormat="1" ht="2.25" customHeight="1">
      <c r="A166" s="7"/>
      <c r="B166" s="7"/>
      <c r="C166" s="278"/>
      <c r="D166" s="487"/>
      <c r="E166" s="540"/>
      <c r="F166" s="541"/>
      <c r="G166" s="252"/>
      <c r="H166" s="251" t="s">
        <v>201</v>
      </c>
      <c r="I166" s="251"/>
      <c r="J166" s="476" t="s">
        <v>202</v>
      </c>
      <c r="K166" s="476"/>
      <c r="L166" s="476"/>
      <c r="M166" s="476"/>
      <c r="N166" s="476"/>
      <c r="O166" s="476"/>
      <c r="P166" s="476"/>
      <c r="Q166" s="476"/>
      <c r="R166" s="476"/>
      <c r="S166" s="476"/>
      <c r="T166" s="476"/>
      <c r="U166" s="476"/>
      <c r="V166" s="476"/>
      <c r="W166" s="476"/>
      <c r="X166" s="476"/>
      <c r="Y166" s="476"/>
      <c r="Z166" s="476"/>
      <c r="AA166" s="476"/>
      <c r="AB166" s="476"/>
      <c r="AC166" s="476"/>
      <c r="AD166" s="476"/>
      <c r="AE166" s="476"/>
      <c r="AF166" s="476"/>
      <c r="AG166" s="476"/>
      <c r="AH166" s="476"/>
      <c r="AI166" s="476"/>
      <c r="AJ166" s="476"/>
      <c r="AK166" s="476"/>
      <c r="AL166" s="476"/>
      <c r="AM166" s="476"/>
      <c r="AN166" s="476"/>
      <c r="AO166" s="476"/>
      <c r="AP166" s="476"/>
      <c r="AQ166" s="476"/>
      <c r="AR166" s="476"/>
      <c r="AS166" s="476"/>
      <c r="AT166" s="476"/>
      <c r="AU166" s="476"/>
      <c r="AV166" s="476"/>
      <c r="AW166" s="476"/>
      <c r="AX166" s="476"/>
      <c r="AY166" s="476"/>
      <c r="AZ166" s="476"/>
      <c r="BA166" s="476"/>
      <c r="BB166" s="476"/>
      <c r="BC166" s="476"/>
      <c r="BD166" s="476"/>
      <c r="BE166" s="476"/>
      <c r="BF166" s="476"/>
      <c r="BG166" s="476"/>
      <c r="BH166" s="476"/>
      <c r="BI166" s="476"/>
      <c r="BJ166" s="476"/>
      <c r="BK166" s="476"/>
      <c r="BL166" s="476"/>
      <c r="BM166" s="476"/>
      <c r="BN166" s="476"/>
      <c r="BO166" s="476"/>
      <c r="BP166" s="476"/>
      <c r="BQ166" s="476"/>
      <c r="BR166" s="476"/>
      <c r="BS166" s="476"/>
      <c r="BT166" s="476"/>
      <c r="BU166" s="476"/>
      <c r="BV166" s="476"/>
      <c r="BW166" s="476"/>
      <c r="BX166" s="549"/>
      <c r="BY166" s="7"/>
      <c r="BZ166" s="7"/>
      <c r="CA166" s="7"/>
      <c r="CB166" s="7"/>
    </row>
    <row r="167" spans="1:80" s="6" customFormat="1" ht="4.5" customHeight="1">
      <c r="A167" s="7"/>
      <c r="B167" s="7"/>
      <c r="C167" s="278"/>
      <c r="D167" s="487"/>
      <c r="E167" s="542"/>
      <c r="F167" s="543"/>
      <c r="G167" s="252"/>
      <c r="H167" s="251"/>
      <c r="I167" s="251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476"/>
      <c r="AT167" s="476"/>
      <c r="AU167" s="476"/>
      <c r="AV167" s="476"/>
      <c r="AW167" s="476"/>
      <c r="AX167" s="476"/>
      <c r="AY167" s="476"/>
      <c r="AZ167" s="476"/>
      <c r="BA167" s="476"/>
      <c r="BB167" s="476"/>
      <c r="BC167" s="476"/>
      <c r="BD167" s="476"/>
      <c r="BE167" s="476"/>
      <c r="BF167" s="476"/>
      <c r="BG167" s="476"/>
      <c r="BH167" s="476"/>
      <c r="BI167" s="476"/>
      <c r="BJ167" s="476"/>
      <c r="BK167" s="476"/>
      <c r="BL167" s="476"/>
      <c r="BM167" s="476"/>
      <c r="BN167" s="476"/>
      <c r="BO167" s="476"/>
      <c r="BP167" s="476"/>
      <c r="BQ167" s="476"/>
      <c r="BR167" s="476"/>
      <c r="BS167" s="476"/>
      <c r="BT167" s="476"/>
      <c r="BU167" s="476"/>
      <c r="BV167" s="476"/>
      <c r="BW167" s="476"/>
      <c r="BX167" s="549"/>
      <c r="BY167" s="7"/>
      <c r="BZ167" s="7"/>
      <c r="CA167" s="7"/>
      <c r="CB167" s="7"/>
    </row>
    <row r="168" spans="1:80" s="6" customFormat="1" ht="4.5" customHeight="1">
      <c r="A168" s="7"/>
      <c r="B168" s="7"/>
      <c r="C168" s="278"/>
      <c r="D168" s="487"/>
      <c r="E168" s="544"/>
      <c r="F168" s="545"/>
      <c r="G168" s="252"/>
      <c r="H168" s="251"/>
      <c r="I168" s="251"/>
      <c r="J168" s="476"/>
      <c r="K168" s="476"/>
      <c r="L168" s="476"/>
      <c r="M168" s="476"/>
      <c r="N168" s="476"/>
      <c r="O168" s="476"/>
      <c r="P168" s="476"/>
      <c r="Q168" s="476"/>
      <c r="R168" s="476"/>
      <c r="S168" s="476"/>
      <c r="T168" s="476"/>
      <c r="U168" s="476"/>
      <c r="V168" s="476"/>
      <c r="W168" s="476"/>
      <c r="X168" s="476"/>
      <c r="Y168" s="476"/>
      <c r="Z168" s="476"/>
      <c r="AA168" s="476"/>
      <c r="AB168" s="476"/>
      <c r="AC168" s="476"/>
      <c r="AD168" s="476"/>
      <c r="AE168" s="476"/>
      <c r="AF168" s="476"/>
      <c r="AG168" s="476"/>
      <c r="AH168" s="476"/>
      <c r="AI168" s="476"/>
      <c r="AJ168" s="476"/>
      <c r="AK168" s="476"/>
      <c r="AL168" s="476"/>
      <c r="AM168" s="476"/>
      <c r="AN168" s="476"/>
      <c r="AO168" s="476"/>
      <c r="AP168" s="476"/>
      <c r="AQ168" s="476"/>
      <c r="AR168" s="476"/>
      <c r="AS168" s="476"/>
      <c r="AT168" s="476"/>
      <c r="AU168" s="476"/>
      <c r="AV168" s="476"/>
      <c r="AW168" s="476"/>
      <c r="AX168" s="476"/>
      <c r="AY168" s="476"/>
      <c r="AZ168" s="476"/>
      <c r="BA168" s="476"/>
      <c r="BB168" s="476"/>
      <c r="BC168" s="476"/>
      <c r="BD168" s="476"/>
      <c r="BE168" s="476"/>
      <c r="BF168" s="476"/>
      <c r="BG168" s="476"/>
      <c r="BH168" s="476"/>
      <c r="BI168" s="476"/>
      <c r="BJ168" s="476"/>
      <c r="BK168" s="476"/>
      <c r="BL168" s="476"/>
      <c r="BM168" s="476"/>
      <c r="BN168" s="476"/>
      <c r="BO168" s="476"/>
      <c r="BP168" s="476"/>
      <c r="BQ168" s="476"/>
      <c r="BR168" s="476"/>
      <c r="BS168" s="476"/>
      <c r="BT168" s="476"/>
      <c r="BU168" s="476"/>
      <c r="BV168" s="476"/>
      <c r="BW168" s="476"/>
      <c r="BX168" s="549"/>
      <c r="BY168" s="7"/>
      <c r="BZ168" s="7"/>
      <c r="CA168" s="7"/>
      <c r="CB168" s="7"/>
    </row>
    <row r="169" spans="1:80" s="6" customFormat="1" ht="1.5" customHeight="1">
      <c r="A169" s="7"/>
      <c r="B169" s="7"/>
      <c r="C169" s="278"/>
      <c r="D169" s="487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59"/>
      <c r="BY169" s="7"/>
      <c r="BZ169" s="7"/>
      <c r="CA169" s="7"/>
      <c r="CB169" s="7"/>
    </row>
    <row r="170" spans="1:80" s="6" customFormat="1" ht="4.5" customHeight="1">
      <c r="A170" s="7"/>
      <c r="B170" s="7"/>
      <c r="C170" s="278"/>
      <c r="D170" s="487"/>
      <c r="E170" s="540"/>
      <c r="F170" s="541"/>
      <c r="G170" s="252"/>
      <c r="H170" s="251" t="s">
        <v>203</v>
      </c>
      <c r="I170" s="251"/>
      <c r="J170" s="551" t="s">
        <v>204</v>
      </c>
      <c r="K170" s="551"/>
      <c r="L170" s="551"/>
      <c r="M170" s="551"/>
      <c r="N170" s="551"/>
      <c r="O170" s="551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1"/>
      <c r="AD170" s="551"/>
      <c r="AE170" s="551"/>
      <c r="AF170" s="551"/>
      <c r="AG170" s="551"/>
      <c r="AH170" s="551"/>
      <c r="AI170" s="551"/>
      <c r="AJ170" s="551"/>
      <c r="AK170" s="551"/>
      <c r="AL170" s="551"/>
      <c r="AM170" s="551"/>
      <c r="AN170" s="551"/>
      <c r="AO170" s="551"/>
      <c r="AP170" s="551"/>
      <c r="AQ170" s="551"/>
      <c r="AR170" s="551"/>
      <c r="AS170" s="551"/>
      <c r="AT170" s="551"/>
      <c r="AU170" s="551"/>
      <c r="AV170" s="551"/>
      <c r="AW170" s="551"/>
      <c r="AX170" s="551"/>
      <c r="AY170" s="551"/>
      <c r="AZ170" s="551"/>
      <c r="BA170" s="551"/>
      <c r="BB170" s="551"/>
      <c r="BC170" s="551"/>
      <c r="BD170" s="551"/>
      <c r="BE170" s="551"/>
      <c r="BF170" s="551"/>
      <c r="BG170" s="551"/>
      <c r="BH170" s="551"/>
      <c r="BI170" s="551"/>
      <c r="BJ170" s="551"/>
      <c r="BK170" s="551"/>
      <c r="BL170" s="551"/>
      <c r="BM170" s="551"/>
      <c r="BN170" s="551"/>
      <c r="BO170" s="551"/>
      <c r="BP170" s="551"/>
      <c r="BQ170" s="551"/>
      <c r="BR170" s="551"/>
      <c r="BS170" s="551"/>
      <c r="BT170" s="551"/>
      <c r="BU170" s="551"/>
      <c r="BV170" s="551"/>
      <c r="BW170" s="551"/>
      <c r="BX170" s="552"/>
      <c r="BY170" s="7"/>
      <c r="BZ170" s="7"/>
      <c r="CA170" s="7"/>
      <c r="CB170" s="7"/>
    </row>
    <row r="171" spans="1:80" s="6" customFormat="1" ht="4.5" customHeight="1">
      <c r="A171" s="7"/>
      <c r="B171" s="7"/>
      <c r="C171" s="278"/>
      <c r="D171" s="487"/>
      <c r="E171" s="542"/>
      <c r="F171" s="543"/>
      <c r="G171" s="252"/>
      <c r="H171" s="251"/>
      <c r="I171" s="251"/>
      <c r="J171" s="551"/>
      <c r="K171" s="551"/>
      <c r="L171" s="551"/>
      <c r="M171" s="551"/>
      <c r="N171" s="551"/>
      <c r="O171" s="551"/>
      <c r="P171" s="551"/>
      <c r="Q171" s="551"/>
      <c r="R171" s="551"/>
      <c r="S171" s="551"/>
      <c r="T171" s="551"/>
      <c r="U171" s="551"/>
      <c r="V171" s="551"/>
      <c r="W171" s="551"/>
      <c r="X171" s="551"/>
      <c r="Y171" s="551"/>
      <c r="Z171" s="551"/>
      <c r="AA171" s="551"/>
      <c r="AB171" s="551"/>
      <c r="AC171" s="551"/>
      <c r="AD171" s="551"/>
      <c r="AE171" s="551"/>
      <c r="AF171" s="551"/>
      <c r="AG171" s="551"/>
      <c r="AH171" s="551"/>
      <c r="AI171" s="551"/>
      <c r="AJ171" s="551"/>
      <c r="AK171" s="551"/>
      <c r="AL171" s="551"/>
      <c r="AM171" s="551"/>
      <c r="AN171" s="551"/>
      <c r="AO171" s="551"/>
      <c r="AP171" s="551"/>
      <c r="AQ171" s="551"/>
      <c r="AR171" s="551"/>
      <c r="AS171" s="551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551"/>
      <c r="BH171" s="551"/>
      <c r="BI171" s="551"/>
      <c r="BJ171" s="551"/>
      <c r="BK171" s="551"/>
      <c r="BL171" s="551"/>
      <c r="BM171" s="551"/>
      <c r="BN171" s="551"/>
      <c r="BO171" s="551"/>
      <c r="BP171" s="551"/>
      <c r="BQ171" s="551"/>
      <c r="BR171" s="551"/>
      <c r="BS171" s="551"/>
      <c r="BT171" s="551"/>
      <c r="BU171" s="551"/>
      <c r="BV171" s="551"/>
      <c r="BW171" s="551"/>
      <c r="BX171" s="552"/>
      <c r="BY171" s="7"/>
      <c r="BZ171" s="7"/>
      <c r="CA171" s="7"/>
      <c r="CB171" s="7"/>
    </row>
    <row r="172" spans="1:80" s="6" customFormat="1" ht="2.25" customHeight="1">
      <c r="A172" s="7"/>
      <c r="B172" s="7"/>
      <c r="C172" s="278"/>
      <c r="D172" s="487"/>
      <c r="E172" s="544"/>
      <c r="F172" s="545"/>
      <c r="G172" s="252"/>
      <c r="H172" s="251"/>
      <c r="I172" s="251"/>
      <c r="J172" s="551"/>
      <c r="K172" s="551"/>
      <c r="L172" s="551"/>
      <c r="M172" s="551"/>
      <c r="N172" s="551"/>
      <c r="O172" s="551"/>
      <c r="P172" s="551"/>
      <c r="Q172" s="551"/>
      <c r="R172" s="551"/>
      <c r="S172" s="551"/>
      <c r="T172" s="551"/>
      <c r="U172" s="551"/>
      <c r="V172" s="551"/>
      <c r="W172" s="551"/>
      <c r="X172" s="551"/>
      <c r="Y172" s="551"/>
      <c r="Z172" s="551"/>
      <c r="AA172" s="551"/>
      <c r="AB172" s="551"/>
      <c r="AC172" s="551"/>
      <c r="AD172" s="551"/>
      <c r="AE172" s="551"/>
      <c r="AF172" s="551"/>
      <c r="AG172" s="551"/>
      <c r="AH172" s="551"/>
      <c r="AI172" s="551"/>
      <c r="AJ172" s="551"/>
      <c r="AK172" s="551"/>
      <c r="AL172" s="551"/>
      <c r="AM172" s="551"/>
      <c r="AN172" s="551"/>
      <c r="AO172" s="551"/>
      <c r="AP172" s="551"/>
      <c r="AQ172" s="551"/>
      <c r="AR172" s="551"/>
      <c r="AS172" s="551"/>
      <c r="AT172" s="551"/>
      <c r="AU172" s="551"/>
      <c r="AV172" s="551"/>
      <c r="AW172" s="551"/>
      <c r="AX172" s="551"/>
      <c r="AY172" s="551"/>
      <c r="AZ172" s="551"/>
      <c r="BA172" s="551"/>
      <c r="BB172" s="551"/>
      <c r="BC172" s="551"/>
      <c r="BD172" s="551"/>
      <c r="BE172" s="551"/>
      <c r="BF172" s="551"/>
      <c r="BG172" s="551"/>
      <c r="BH172" s="551"/>
      <c r="BI172" s="551"/>
      <c r="BJ172" s="551"/>
      <c r="BK172" s="551"/>
      <c r="BL172" s="551"/>
      <c r="BM172" s="551"/>
      <c r="BN172" s="551"/>
      <c r="BO172" s="551"/>
      <c r="BP172" s="551"/>
      <c r="BQ172" s="551"/>
      <c r="BR172" s="551"/>
      <c r="BS172" s="551"/>
      <c r="BT172" s="551"/>
      <c r="BU172" s="551"/>
      <c r="BV172" s="551"/>
      <c r="BW172" s="551"/>
      <c r="BX172" s="552"/>
      <c r="BY172" s="7"/>
      <c r="BZ172" s="7"/>
      <c r="CA172" s="7"/>
      <c r="CB172" s="7"/>
    </row>
    <row r="173" spans="1:80" s="6" customFormat="1" ht="1.5" customHeight="1">
      <c r="A173" s="7"/>
      <c r="B173" s="7"/>
      <c r="C173" s="278"/>
      <c r="D173" s="487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59"/>
      <c r="BY173" s="7"/>
      <c r="BZ173" s="7"/>
      <c r="CA173" s="7"/>
      <c r="CB173" s="7"/>
    </row>
    <row r="174" spans="1:80" s="6" customFormat="1" ht="4.5" customHeight="1">
      <c r="A174" s="7"/>
      <c r="B174" s="7"/>
      <c r="C174" s="278"/>
      <c r="D174" s="487"/>
      <c r="E174" s="540"/>
      <c r="F174" s="541"/>
      <c r="G174" s="252"/>
      <c r="H174" s="251" t="s">
        <v>205</v>
      </c>
      <c r="I174" s="251"/>
      <c r="J174" s="476" t="s">
        <v>296</v>
      </c>
      <c r="K174" s="476"/>
      <c r="L174" s="476"/>
      <c r="M174" s="476"/>
      <c r="N174" s="476"/>
      <c r="O174" s="476"/>
      <c r="P174" s="476"/>
      <c r="Q174" s="476"/>
      <c r="R174" s="476"/>
      <c r="S174" s="476"/>
      <c r="T174" s="476"/>
      <c r="U174" s="476"/>
      <c r="V174" s="476"/>
      <c r="W174" s="476"/>
      <c r="X174" s="476"/>
      <c r="Y174" s="476"/>
      <c r="Z174" s="476"/>
      <c r="AA174" s="476"/>
      <c r="AB174" s="476"/>
      <c r="AC174" s="476"/>
      <c r="AD174" s="476"/>
      <c r="AE174" s="476"/>
      <c r="AF174" s="476"/>
      <c r="AG174" s="476"/>
      <c r="AH174" s="476"/>
      <c r="AI174" s="476"/>
      <c r="AJ174" s="476"/>
      <c r="AK174" s="476"/>
      <c r="AL174" s="476"/>
      <c r="AM174" s="476"/>
      <c r="AN174" s="476"/>
      <c r="AO174" s="476"/>
      <c r="AP174" s="476"/>
      <c r="AQ174" s="476"/>
      <c r="AR174" s="476"/>
      <c r="AS174" s="476"/>
      <c r="AT174" s="476"/>
      <c r="AU174" s="476"/>
      <c r="AV174" s="476"/>
      <c r="AW174" s="476"/>
      <c r="AX174" s="476"/>
      <c r="AY174" s="476"/>
      <c r="AZ174" s="476"/>
      <c r="BA174" s="476"/>
      <c r="BB174" s="476"/>
      <c r="BC174" s="476"/>
      <c r="BD174" s="476"/>
      <c r="BE174" s="476"/>
      <c r="BF174" s="476"/>
      <c r="BG174" s="476"/>
      <c r="BH174" s="476"/>
      <c r="BI174" s="476"/>
      <c r="BJ174" s="476"/>
      <c r="BK174" s="476"/>
      <c r="BL174" s="476"/>
      <c r="BM174" s="476"/>
      <c r="BN174" s="476"/>
      <c r="BO174" s="476"/>
      <c r="BP174" s="476"/>
      <c r="BQ174" s="476"/>
      <c r="BR174" s="476"/>
      <c r="BS174" s="476"/>
      <c r="BT174" s="476"/>
      <c r="BU174" s="476"/>
      <c r="BV174" s="476"/>
      <c r="BW174" s="476"/>
      <c r="BX174" s="549"/>
      <c r="BY174" s="7"/>
      <c r="BZ174" s="7"/>
      <c r="CA174" s="7"/>
      <c r="CB174" s="7"/>
    </row>
    <row r="175" spans="1:80" s="6" customFormat="1" ht="4.5" customHeight="1">
      <c r="A175" s="7"/>
      <c r="B175" s="7"/>
      <c r="C175" s="278"/>
      <c r="D175" s="487"/>
      <c r="E175" s="542"/>
      <c r="F175" s="543"/>
      <c r="G175" s="252"/>
      <c r="H175" s="251"/>
      <c r="I175" s="251"/>
      <c r="J175" s="476"/>
      <c r="K175" s="476"/>
      <c r="L175" s="476"/>
      <c r="M175" s="476"/>
      <c r="N175" s="476"/>
      <c r="O175" s="476"/>
      <c r="P175" s="476"/>
      <c r="Q175" s="476"/>
      <c r="R175" s="476"/>
      <c r="S175" s="476"/>
      <c r="T175" s="476"/>
      <c r="U175" s="476"/>
      <c r="V175" s="476"/>
      <c r="W175" s="476"/>
      <c r="X175" s="476"/>
      <c r="Y175" s="476"/>
      <c r="Z175" s="476"/>
      <c r="AA175" s="476"/>
      <c r="AB175" s="476"/>
      <c r="AC175" s="476"/>
      <c r="AD175" s="476"/>
      <c r="AE175" s="476"/>
      <c r="AF175" s="476"/>
      <c r="AG175" s="476"/>
      <c r="AH175" s="476"/>
      <c r="AI175" s="476"/>
      <c r="AJ175" s="476"/>
      <c r="AK175" s="476"/>
      <c r="AL175" s="476"/>
      <c r="AM175" s="476"/>
      <c r="AN175" s="476"/>
      <c r="AO175" s="476"/>
      <c r="AP175" s="476"/>
      <c r="AQ175" s="476"/>
      <c r="AR175" s="476"/>
      <c r="AS175" s="476"/>
      <c r="AT175" s="476"/>
      <c r="AU175" s="476"/>
      <c r="AV175" s="476"/>
      <c r="AW175" s="476"/>
      <c r="AX175" s="476"/>
      <c r="AY175" s="476"/>
      <c r="AZ175" s="476"/>
      <c r="BA175" s="476"/>
      <c r="BB175" s="476"/>
      <c r="BC175" s="476"/>
      <c r="BD175" s="476"/>
      <c r="BE175" s="476"/>
      <c r="BF175" s="476"/>
      <c r="BG175" s="476"/>
      <c r="BH175" s="476"/>
      <c r="BI175" s="476"/>
      <c r="BJ175" s="476"/>
      <c r="BK175" s="476"/>
      <c r="BL175" s="476"/>
      <c r="BM175" s="476"/>
      <c r="BN175" s="476"/>
      <c r="BO175" s="476"/>
      <c r="BP175" s="476"/>
      <c r="BQ175" s="476"/>
      <c r="BR175" s="476"/>
      <c r="BS175" s="476"/>
      <c r="BT175" s="476"/>
      <c r="BU175" s="476"/>
      <c r="BV175" s="476"/>
      <c r="BW175" s="476"/>
      <c r="BX175" s="549"/>
      <c r="BY175" s="7"/>
      <c r="BZ175" s="7"/>
      <c r="CA175" s="7"/>
      <c r="CB175" s="7"/>
    </row>
    <row r="176" spans="1:80" s="6" customFormat="1" ht="2.25" customHeight="1">
      <c r="A176" s="7"/>
      <c r="B176" s="7"/>
      <c r="C176" s="278"/>
      <c r="D176" s="487"/>
      <c r="E176" s="544"/>
      <c r="F176" s="545"/>
      <c r="G176" s="252"/>
      <c r="H176" s="251"/>
      <c r="I176" s="251"/>
      <c r="J176" s="476"/>
      <c r="K176" s="476"/>
      <c r="L176" s="476"/>
      <c r="M176" s="476"/>
      <c r="N176" s="476"/>
      <c r="O176" s="476"/>
      <c r="P176" s="476"/>
      <c r="Q176" s="476"/>
      <c r="R176" s="476"/>
      <c r="S176" s="476"/>
      <c r="T176" s="476"/>
      <c r="U176" s="476"/>
      <c r="V176" s="476"/>
      <c r="W176" s="476"/>
      <c r="X176" s="476"/>
      <c r="Y176" s="476"/>
      <c r="Z176" s="476"/>
      <c r="AA176" s="476"/>
      <c r="AB176" s="476"/>
      <c r="AC176" s="476"/>
      <c r="AD176" s="476"/>
      <c r="AE176" s="476"/>
      <c r="AF176" s="476"/>
      <c r="AG176" s="476"/>
      <c r="AH176" s="476"/>
      <c r="AI176" s="476"/>
      <c r="AJ176" s="476"/>
      <c r="AK176" s="476"/>
      <c r="AL176" s="476"/>
      <c r="AM176" s="476"/>
      <c r="AN176" s="476"/>
      <c r="AO176" s="476"/>
      <c r="AP176" s="476"/>
      <c r="AQ176" s="476"/>
      <c r="AR176" s="476"/>
      <c r="AS176" s="476"/>
      <c r="AT176" s="476"/>
      <c r="AU176" s="476"/>
      <c r="AV176" s="476"/>
      <c r="AW176" s="476"/>
      <c r="AX176" s="476"/>
      <c r="AY176" s="476"/>
      <c r="AZ176" s="476"/>
      <c r="BA176" s="476"/>
      <c r="BB176" s="476"/>
      <c r="BC176" s="476"/>
      <c r="BD176" s="476"/>
      <c r="BE176" s="476"/>
      <c r="BF176" s="476"/>
      <c r="BG176" s="476"/>
      <c r="BH176" s="476"/>
      <c r="BI176" s="476"/>
      <c r="BJ176" s="476"/>
      <c r="BK176" s="476"/>
      <c r="BL176" s="476"/>
      <c r="BM176" s="476"/>
      <c r="BN176" s="476"/>
      <c r="BO176" s="476"/>
      <c r="BP176" s="476"/>
      <c r="BQ176" s="476"/>
      <c r="BR176" s="476"/>
      <c r="BS176" s="476"/>
      <c r="BT176" s="476"/>
      <c r="BU176" s="476"/>
      <c r="BV176" s="476"/>
      <c r="BW176" s="476"/>
      <c r="BX176" s="549"/>
      <c r="BY176" s="7"/>
      <c r="BZ176" s="7"/>
      <c r="CA176" s="7"/>
      <c r="CB176" s="7"/>
    </row>
    <row r="177" spans="1:80" s="6" customFormat="1" ht="2.25" customHeight="1">
      <c r="A177" s="7"/>
      <c r="B177" s="7"/>
      <c r="C177" s="75"/>
      <c r="D177" s="16"/>
      <c r="E177" s="16"/>
      <c r="F177" s="16"/>
      <c r="G177" s="10"/>
      <c r="H177" s="27"/>
      <c r="I177" s="27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76"/>
      <c r="BY177" s="7"/>
      <c r="BZ177" s="7"/>
      <c r="CA177" s="7"/>
      <c r="CB177" s="7"/>
    </row>
    <row r="178" spans="3:80" ht="12" customHeight="1">
      <c r="C178" s="39"/>
      <c r="D178" s="30"/>
      <c r="E178" s="558"/>
      <c r="F178" s="559"/>
      <c r="G178" s="30"/>
      <c r="H178" s="251" t="s">
        <v>247</v>
      </c>
      <c r="I178" s="251"/>
      <c r="J178" s="476" t="s">
        <v>248</v>
      </c>
      <c r="K178" s="476"/>
      <c r="L178" s="476"/>
      <c r="M178" s="476"/>
      <c r="N178" s="476"/>
      <c r="O178" s="476"/>
      <c r="P178" s="476"/>
      <c r="Q178" s="476"/>
      <c r="R178" s="476"/>
      <c r="S178" s="476"/>
      <c r="T178" s="476"/>
      <c r="U178" s="476"/>
      <c r="V178" s="476"/>
      <c r="W178" s="476"/>
      <c r="X178" s="476"/>
      <c r="Y178" s="476"/>
      <c r="Z178" s="476"/>
      <c r="AA178" s="476"/>
      <c r="AB178" s="476"/>
      <c r="AC178" s="476"/>
      <c r="AD178" s="476"/>
      <c r="AE178" s="476"/>
      <c r="AF178" s="476"/>
      <c r="AG178" s="476"/>
      <c r="AH178" s="476"/>
      <c r="AI178" s="476"/>
      <c r="AJ178" s="476"/>
      <c r="AK178" s="476"/>
      <c r="AL178" s="476"/>
      <c r="AM178" s="476"/>
      <c r="AN178" s="476"/>
      <c r="AO178" s="476"/>
      <c r="AP178" s="476"/>
      <c r="AQ178" s="476"/>
      <c r="AR178" s="476"/>
      <c r="AS178" s="476"/>
      <c r="AT178" s="476"/>
      <c r="AU178" s="476"/>
      <c r="AV178" s="476"/>
      <c r="AW178" s="476"/>
      <c r="AX178" s="476"/>
      <c r="AY178" s="476"/>
      <c r="AZ178" s="476"/>
      <c r="BA178" s="476"/>
      <c r="BB178" s="476"/>
      <c r="BC178" s="476"/>
      <c r="BD178" s="476"/>
      <c r="BE178" s="476"/>
      <c r="BF178" s="476"/>
      <c r="BG178" s="476"/>
      <c r="BH178" s="476"/>
      <c r="BI178" s="476"/>
      <c r="BJ178" s="476"/>
      <c r="BK178" s="476"/>
      <c r="BL178" s="476"/>
      <c r="BM178" s="476"/>
      <c r="BN178" s="476"/>
      <c r="BO178" s="476"/>
      <c r="BP178" s="476"/>
      <c r="BQ178" s="476"/>
      <c r="BR178" s="476"/>
      <c r="BS178" s="476"/>
      <c r="BT178" s="476"/>
      <c r="BU178" s="476"/>
      <c r="BV178" s="476"/>
      <c r="BW178" s="476"/>
      <c r="BX178" s="549"/>
      <c r="CA178" s="7"/>
      <c r="CB178" s="7"/>
    </row>
    <row r="179" spans="3:80" ht="3" customHeight="1">
      <c r="C179" s="62"/>
      <c r="D179" s="67"/>
      <c r="E179" s="78"/>
      <c r="F179" s="78"/>
      <c r="G179" s="67"/>
      <c r="H179" s="79"/>
      <c r="I179" s="79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7"/>
      <c r="CA179" s="7"/>
      <c r="CB179" s="7"/>
    </row>
    <row r="180" spans="3:80" ht="7.5" customHeight="1">
      <c r="C180" s="30"/>
      <c r="D180" s="30"/>
      <c r="E180" s="51"/>
      <c r="F180" s="51"/>
      <c r="G180" s="30"/>
      <c r="H180" s="27"/>
      <c r="I180" s="27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CA180" s="7"/>
      <c r="CB180" s="7"/>
    </row>
    <row r="181" spans="1:80" s="8" customFormat="1" ht="12.75" customHeight="1">
      <c r="A181" s="7"/>
      <c r="B181" s="7"/>
      <c r="C181" s="471"/>
      <c r="D181" s="471"/>
      <c r="E181" s="471"/>
      <c r="F181" s="471"/>
      <c r="G181" s="471"/>
      <c r="H181" s="471"/>
      <c r="I181" s="471"/>
      <c r="J181" s="471"/>
      <c r="K181" s="471"/>
      <c r="L181" s="471"/>
      <c r="M181" s="471"/>
      <c r="N181" s="471"/>
      <c r="O181" s="471"/>
      <c r="P181" s="471"/>
      <c r="Q181" s="471"/>
      <c r="R181" s="471"/>
      <c r="S181" s="471"/>
      <c r="T181" s="471"/>
      <c r="U181" s="471"/>
      <c r="V181" s="471"/>
      <c r="W181" s="471"/>
      <c r="X181" s="471"/>
      <c r="Y181" s="471"/>
      <c r="Z181" s="471"/>
      <c r="AA181" s="471"/>
      <c r="AB181" s="471"/>
      <c r="AC181" s="471"/>
      <c r="AD181" s="471"/>
      <c r="AE181" s="471"/>
      <c r="AF181" s="471"/>
      <c r="AG181" s="471"/>
      <c r="AH181" s="471"/>
      <c r="AI181" s="471"/>
      <c r="AJ181" s="471"/>
      <c r="AK181" s="471"/>
      <c r="AL181" s="471"/>
      <c r="AM181" s="471"/>
      <c r="AN181" s="471"/>
      <c r="AO181" s="471"/>
      <c r="AP181" s="471"/>
      <c r="AQ181" s="471"/>
      <c r="AR181" s="471"/>
      <c r="AS181" s="471"/>
      <c r="AT181" s="471"/>
      <c r="AU181" s="471"/>
      <c r="AV181" s="471"/>
      <c r="AW181" s="471"/>
      <c r="AX181" s="471"/>
      <c r="AY181" s="471"/>
      <c r="AZ181" s="471"/>
      <c r="BA181" s="471"/>
      <c r="BB181" s="471"/>
      <c r="BC181" s="471"/>
      <c r="BD181" s="471"/>
      <c r="BE181" s="471"/>
      <c r="BF181" s="471"/>
      <c r="BG181" s="471"/>
      <c r="BH181" s="471"/>
      <c r="BI181" s="471"/>
      <c r="BJ181" s="471"/>
      <c r="BK181" s="471"/>
      <c r="BL181" s="471"/>
      <c r="BM181" s="471"/>
      <c r="BN181" s="471"/>
      <c r="BO181" s="471"/>
      <c r="BP181" s="471"/>
      <c r="BQ181" s="471"/>
      <c r="BR181" s="471"/>
      <c r="BS181" s="471"/>
      <c r="BT181" s="471"/>
      <c r="BU181" s="471"/>
      <c r="BV181" s="471"/>
      <c r="BW181" s="471"/>
      <c r="BX181" s="471"/>
      <c r="BY181" s="7"/>
      <c r="BZ181" s="7"/>
      <c r="CA181" s="7"/>
      <c r="CB181" s="7"/>
    </row>
    <row r="182" spans="1:80" s="8" customFormat="1" ht="4.5" customHeight="1">
      <c r="A182" s="7"/>
      <c r="B182" s="7"/>
      <c r="C182" s="367"/>
      <c r="D182" s="490"/>
      <c r="E182" s="490"/>
      <c r="F182" s="490"/>
      <c r="G182" s="490"/>
      <c r="H182" s="490"/>
      <c r="I182" s="490"/>
      <c r="J182" s="490"/>
      <c r="K182" s="490"/>
      <c r="L182" s="490"/>
      <c r="M182" s="490"/>
      <c r="N182" s="490"/>
      <c r="O182" s="490"/>
      <c r="P182" s="490"/>
      <c r="Q182" s="490"/>
      <c r="R182" s="490"/>
      <c r="S182" s="490"/>
      <c r="T182" s="490"/>
      <c r="U182" s="490"/>
      <c r="V182" s="490"/>
      <c r="W182" s="490"/>
      <c r="X182" s="490"/>
      <c r="Y182" s="490"/>
      <c r="Z182" s="490"/>
      <c r="AA182" s="490"/>
      <c r="AB182" s="490"/>
      <c r="AC182" s="490"/>
      <c r="AD182" s="490"/>
      <c r="AE182" s="490"/>
      <c r="AF182" s="490"/>
      <c r="AG182" s="490"/>
      <c r="AH182" s="490"/>
      <c r="AI182" s="490"/>
      <c r="AJ182" s="490"/>
      <c r="AK182" s="490"/>
      <c r="AL182" s="490"/>
      <c r="AM182" s="490"/>
      <c r="AN182" s="490"/>
      <c r="AO182" s="490"/>
      <c r="AP182" s="490"/>
      <c r="AQ182" s="490"/>
      <c r="AR182" s="490"/>
      <c r="AS182" s="490"/>
      <c r="AT182" s="490"/>
      <c r="AU182" s="490"/>
      <c r="AV182" s="490"/>
      <c r="AW182" s="490"/>
      <c r="AX182" s="490"/>
      <c r="AY182" s="490"/>
      <c r="AZ182" s="490"/>
      <c r="BA182" s="490"/>
      <c r="BB182" s="490"/>
      <c r="BC182" s="490"/>
      <c r="BD182" s="490"/>
      <c r="BE182" s="490"/>
      <c r="BF182" s="490"/>
      <c r="BG182" s="490"/>
      <c r="BH182" s="490"/>
      <c r="BI182" s="490"/>
      <c r="BJ182" s="490"/>
      <c r="BK182" s="490"/>
      <c r="BL182" s="490"/>
      <c r="BM182" s="490"/>
      <c r="BN182" s="490"/>
      <c r="BO182" s="490"/>
      <c r="BP182" s="490"/>
      <c r="BQ182" s="490"/>
      <c r="BR182" s="490"/>
      <c r="BS182" s="490"/>
      <c r="BT182" s="490"/>
      <c r="BU182" s="490"/>
      <c r="BV182" s="490"/>
      <c r="BW182" s="490"/>
      <c r="BX182" s="491"/>
      <c r="BY182" s="7"/>
      <c r="BZ182" s="7"/>
      <c r="CA182" s="7"/>
      <c r="CB182" s="7"/>
    </row>
    <row r="183" spans="1:80" s="8" customFormat="1" ht="9" customHeight="1">
      <c r="A183" s="7"/>
      <c r="B183" s="7"/>
      <c r="C183" s="252"/>
      <c r="D183" s="346" t="s">
        <v>70</v>
      </c>
      <c r="E183" s="346"/>
      <c r="F183" s="346"/>
      <c r="G183" s="346" t="s">
        <v>73</v>
      </c>
      <c r="H183" s="346"/>
      <c r="I183" s="346"/>
      <c r="J183" s="346"/>
      <c r="K183" s="346"/>
      <c r="L183" s="346"/>
      <c r="M183" s="346"/>
      <c r="N183" s="346"/>
      <c r="O183" s="346"/>
      <c r="P183" s="346"/>
      <c r="Q183" s="346"/>
      <c r="R183" s="346"/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  <c r="AF183" s="346"/>
      <c r="AG183" s="346"/>
      <c r="AH183" s="346"/>
      <c r="AI183" s="346"/>
      <c r="AJ183" s="346"/>
      <c r="AK183" s="346"/>
      <c r="AL183" s="346"/>
      <c r="AM183" s="346"/>
      <c r="AN183" s="346"/>
      <c r="AO183" s="346"/>
      <c r="AP183" s="346"/>
      <c r="AQ183" s="346"/>
      <c r="AR183" s="346"/>
      <c r="AS183" s="346"/>
      <c r="AT183" s="346"/>
      <c r="AU183" s="346"/>
      <c r="AV183" s="346"/>
      <c r="AW183" s="346"/>
      <c r="AX183" s="346"/>
      <c r="AY183" s="346"/>
      <c r="AZ183" s="346"/>
      <c r="BA183" s="346"/>
      <c r="BB183" s="346"/>
      <c r="BC183" s="346"/>
      <c r="BD183" s="346"/>
      <c r="BE183" s="346"/>
      <c r="BF183" s="346"/>
      <c r="BG183" s="346"/>
      <c r="BH183" s="346"/>
      <c r="BI183" s="346"/>
      <c r="BJ183" s="346"/>
      <c r="BK183" s="346"/>
      <c r="BL183" s="346"/>
      <c r="BM183" s="346"/>
      <c r="BN183" s="346"/>
      <c r="BO183" s="346"/>
      <c r="BP183" s="346"/>
      <c r="BQ183" s="346"/>
      <c r="BR183" s="346"/>
      <c r="BS183" s="346"/>
      <c r="BT183" s="346"/>
      <c r="BU183" s="346"/>
      <c r="BV183" s="346"/>
      <c r="BW183" s="346"/>
      <c r="BX183" s="428"/>
      <c r="BY183" s="7"/>
      <c r="BZ183" s="7"/>
      <c r="CA183" s="7"/>
      <c r="CB183" s="7"/>
    </row>
    <row r="184" spans="1:80" s="8" customFormat="1" ht="4.5" customHeight="1">
      <c r="A184" s="7"/>
      <c r="B184" s="7"/>
      <c r="C184" s="283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  <c r="AH184" s="346"/>
      <c r="AI184" s="346"/>
      <c r="AJ184" s="346"/>
      <c r="AK184" s="346"/>
      <c r="AL184" s="346"/>
      <c r="AM184" s="346"/>
      <c r="AN184" s="346"/>
      <c r="AO184" s="346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346"/>
      <c r="BL184" s="346"/>
      <c r="BM184" s="346"/>
      <c r="BN184" s="346"/>
      <c r="BO184" s="346"/>
      <c r="BP184" s="346"/>
      <c r="BQ184" s="346"/>
      <c r="BR184" s="346"/>
      <c r="BS184" s="346"/>
      <c r="BT184" s="346"/>
      <c r="BU184" s="346"/>
      <c r="BV184" s="346"/>
      <c r="BW184" s="346"/>
      <c r="BX184" s="428"/>
      <c r="BY184" s="7"/>
      <c r="BZ184" s="7"/>
      <c r="CA184" s="7"/>
      <c r="CB184" s="7"/>
    </row>
    <row r="185" spans="1:80" s="8" customFormat="1" ht="4.5" customHeight="1">
      <c r="A185" s="7"/>
      <c r="B185" s="7"/>
      <c r="C185" s="283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  <c r="S185" s="310"/>
      <c r="T185" s="310"/>
      <c r="U185" s="310"/>
      <c r="V185" s="310"/>
      <c r="W185" s="310"/>
      <c r="X185" s="310"/>
      <c r="Y185" s="310"/>
      <c r="Z185" s="310"/>
      <c r="AA185" s="310"/>
      <c r="AB185" s="310"/>
      <c r="AC185" s="310"/>
      <c r="AD185" s="310"/>
      <c r="AE185" s="310"/>
      <c r="AF185" s="310"/>
      <c r="AG185" s="310"/>
      <c r="AH185" s="310"/>
      <c r="AI185" s="310"/>
      <c r="AJ185" s="310"/>
      <c r="AK185" s="310"/>
      <c r="AL185" s="310"/>
      <c r="AM185" s="310"/>
      <c r="AN185" s="310"/>
      <c r="AO185" s="310"/>
      <c r="AP185" s="310"/>
      <c r="AQ185" s="310"/>
      <c r="AR185" s="310"/>
      <c r="AS185" s="310"/>
      <c r="AT185" s="310"/>
      <c r="AU185" s="310"/>
      <c r="AV185" s="310"/>
      <c r="AW185" s="310"/>
      <c r="AX185" s="310"/>
      <c r="AY185" s="310"/>
      <c r="AZ185" s="310"/>
      <c r="BA185" s="310"/>
      <c r="BB185" s="310"/>
      <c r="BC185" s="310"/>
      <c r="BD185" s="310"/>
      <c r="BE185" s="310"/>
      <c r="BF185" s="310"/>
      <c r="BG185" s="310"/>
      <c r="BH185" s="310"/>
      <c r="BI185" s="310"/>
      <c r="BJ185" s="310"/>
      <c r="BK185" s="310"/>
      <c r="BL185" s="310"/>
      <c r="BM185" s="310"/>
      <c r="BN185" s="310"/>
      <c r="BO185" s="310"/>
      <c r="BP185" s="310"/>
      <c r="BQ185" s="310"/>
      <c r="BR185" s="310"/>
      <c r="BS185" s="310"/>
      <c r="BT185" s="310"/>
      <c r="BU185" s="310"/>
      <c r="BV185" s="310"/>
      <c r="BW185" s="310"/>
      <c r="BX185" s="311"/>
      <c r="BY185" s="7"/>
      <c r="BZ185" s="7"/>
      <c r="CA185" s="7"/>
      <c r="CB185" s="7"/>
    </row>
    <row r="186" spans="1:80" s="8" customFormat="1" ht="4.5" customHeight="1">
      <c r="A186" s="7"/>
      <c r="B186" s="7"/>
      <c r="C186" s="283"/>
      <c r="D186" s="613" t="s">
        <v>74</v>
      </c>
      <c r="E186" s="614"/>
      <c r="F186" s="614"/>
      <c r="G186" s="614"/>
      <c r="H186" s="614"/>
      <c r="I186" s="614"/>
      <c r="J186" s="614"/>
      <c r="K186" s="614"/>
      <c r="L186" s="614"/>
      <c r="M186" s="614"/>
      <c r="N186" s="614"/>
      <c r="O186" s="614"/>
      <c r="P186" s="614"/>
      <c r="Q186" s="614"/>
      <c r="R186" s="614"/>
      <c r="S186" s="614"/>
      <c r="T186" s="614"/>
      <c r="U186" s="614"/>
      <c r="V186" s="614"/>
      <c r="W186" s="614"/>
      <c r="X186" s="614"/>
      <c r="Y186" s="614"/>
      <c r="Z186" s="614"/>
      <c r="AA186" s="614"/>
      <c r="AB186" s="614"/>
      <c r="AC186" s="614"/>
      <c r="AD186" s="614"/>
      <c r="AE186" s="614"/>
      <c r="AF186" s="614"/>
      <c r="AG186" s="614"/>
      <c r="AH186" s="614"/>
      <c r="AI186" s="614"/>
      <c r="AJ186" s="614"/>
      <c r="AK186" s="614"/>
      <c r="AL186" s="614"/>
      <c r="AM186" s="614"/>
      <c r="AN186" s="614"/>
      <c r="AO186" s="614"/>
      <c r="AP186" s="614"/>
      <c r="AQ186" s="614"/>
      <c r="AR186" s="614"/>
      <c r="AS186" s="614"/>
      <c r="AT186" s="614"/>
      <c r="AU186" s="614"/>
      <c r="AV186" s="614"/>
      <c r="AW186" s="614"/>
      <c r="AX186" s="614"/>
      <c r="AY186" s="614"/>
      <c r="AZ186" s="614"/>
      <c r="BA186" s="614"/>
      <c r="BB186" s="614"/>
      <c r="BC186" s="614"/>
      <c r="BD186" s="614"/>
      <c r="BE186" s="614"/>
      <c r="BF186" s="614"/>
      <c r="BG186" s="614"/>
      <c r="BH186" s="615"/>
      <c r="BI186" s="590" t="s">
        <v>75</v>
      </c>
      <c r="BJ186" s="368"/>
      <c r="BK186" s="368"/>
      <c r="BL186" s="368"/>
      <c r="BM186" s="368"/>
      <c r="BN186" s="368"/>
      <c r="BO186" s="368"/>
      <c r="BP186" s="368"/>
      <c r="BQ186" s="368"/>
      <c r="BR186" s="368"/>
      <c r="BS186" s="368"/>
      <c r="BT186" s="368"/>
      <c r="BU186" s="368"/>
      <c r="BV186" s="368"/>
      <c r="BW186" s="277"/>
      <c r="BX186" s="20"/>
      <c r="BY186" s="30"/>
      <c r="BZ186" s="30"/>
      <c r="CA186" s="7"/>
      <c r="CB186" s="7"/>
    </row>
    <row r="187" spans="1:80" s="8" customFormat="1" ht="4.5" customHeight="1">
      <c r="A187" s="7"/>
      <c r="B187" s="7"/>
      <c r="C187" s="283"/>
      <c r="D187" s="616"/>
      <c r="E187" s="617"/>
      <c r="F187" s="617"/>
      <c r="G187" s="617"/>
      <c r="H187" s="617"/>
      <c r="I187" s="617"/>
      <c r="J187" s="617"/>
      <c r="K187" s="617"/>
      <c r="L187" s="617"/>
      <c r="M187" s="617"/>
      <c r="N187" s="617"/>
      <c r="O187" s="617"/>
      <c r="P187" s="617"/>
      <c r="Q187" s="617"/>
      <c r="R187" s="617"/>
      <c r="S187" s="617"/>
      <c r="T187" s="617"/>
      <c r="U187" s="617"/>
      <c r="V187" s="617"/>
      <c r="W187" s="617"/>
      <c r="X187" s="617"/>
      <c r="Y187" s="617"/>
      <c r="Z187" s="617"/>
      <c r="AA187" s="617"/>
      <c r="AB187" s="617"/>
      <c r="AC187" s="617"/>
      <c r="AD187" s="617"/>
      <c r="AE187" s="617"/>
      <c r="AF187" s="617"/>
      <c r="AG187" s="617"/>
      <c r="AH187" s="617"/>
      <c r="AI187" s="617"/>
      <c r="AJ187" s="617"/>
      <c r="AK187" s="617"/>
      <c r="AL187" s="617"/>
      <c r="AM187" s="617"/>
      <c r="AN187" s="617"/>
      <c r="AO187" s="617"/>
      <c r="AP187" s="617"/>
      <c r="AQ187" s="617"/>
      <c r="AR187" s="617"/>
      <c r="AS187" s="617"/>
      <c r="AT187" s="617"/>
      <c r="AU187" s="617"/>
      <c r="AV187" s="617"/>
      <c r="AW187" s="617"/>
      <c r="AX187" s="617"/>
      <c r="AY187" s="617"/>
      <c r="AZ187" s="617"/>
      <c r="BA187" s="617"/>
      <c r="BB187" s="617"/>
      <c r="BC187" s="617"/>
      <c r="BD187" s="617"/>
      <c r="BE187" s="617"/>
      <c r="BF187" s="617"/>
      <c r="BG187" s="617"/>
      <c r="BH187" s="618"/>
      <c r="BI187" s="278"/>
      <c r="BJ187" s="313"/>
      <c r="BK187" s="313"/>
      <c r="BL187" s="313"/>
      <c r="BM187" s="313"/>
      <c r="BN187" s="313"/>
      <c r="BO187" s="313"/>
      <c r="BP187" s="313"/>
      <c r="BQ187" s="313"/>
      <c r="BR187" s="313"/>
      <c r="BS187" s="313"/>
      <c r="BT187" s="313"/>
      <c r="BU187" s="313"/>
      <c r="BV187" s="313"/>
      <c r="BW187" s="279"/>
      <c r="BX187" s="33"/>
      <c r="BY187" s="30"/>
      <c r="BZ187" s="30"/>
      <c r="CA187" s="7"/>
      <c r="CB187" s="7"/>
    </row>
    <row r="188" spans="1:80" s="8" customFormat="1" ht="4.5" customHeight="1">
      <c r="A188" s="7"/>
      <c r="B188" s="7"/>
      <c r="C188" s="283"/>
      <c r="D188" s="616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17"/>
      <c r="Q188" s="617"/>
      <c r="R188" s="617"/>
      <c r="S188" s="617"/>
      <c r="T188" s="617"/>
      <c r="U188" s="617"/>
      <c r="V188" s="617"/>
      <c r="W188" s="617"/>
      <c r="X188" s="617"/>
      <c r="Y188" s="617"/>
      <c r="Z188" s="617"/>
      <c r="AA188" s="617"/>
      <c r="AB188" s="617"/>
      <c r="AC188" s="617"/>
      <c r="AD188" s="617"/>
      <c r="AE188" s="617"/>
      <c r="AF188" s="617"/>
      <c r="AG188" s="617"/>
      <c r="AH188" s="617"/>
      <c r="AI188" s="617"/>
      <c r="AJ188" s="617"/>
      <c r="AK188" s="617"/>
      <c r="AL188" s="617"/>
      <c r="AM188" s="617"/>
      <c r="AN188" s="617"/>
      <c r="AO188" s="617"/>
      <c r="AP188" s="617"/>
      <c r="AQ188" s="617"/>
      <c r="AR188" s="617"/>
      <c r="AS188" s="617"/>
      <c r="AT188" s="617"/>
      <c r="AU188" s="617"/>
      <c r="AV188" s="617"/>
      <c r="AW188" s="617"/>
      <c r="AX188" s="617"/>
      <c r="AY188" s="617"/>
      <c r="AZ188" s="617"/>
      <c r="BA188" s="617"/>
      <c r="BB188" s="617"/>
      <c r="BC188" s="617"/>
      <c r="BD188" s="617"/>
      <c r="BE188" s="617"/>
      <c r="BF188" s="617"/>
      <c r="BG188" s="617"/>
      <c r="BH188" s="618"/>
      <c r="BI188" s="278"/>
      <c r="BJ188" s="313"/>
      <c r="BK188" s="313"/>
      <c r="BL188" s="313"/>
      <c r="BM188" s="313"/>
      <c r="BN188" s="313"/>
      <c r="BO188" s="313"/>
      <c r="BP188" s="313"/>
      <c r="BQ188" s="313"/>
      <c r="BR188" s="313"/>
      <c r="BS188" s="313"/>
      <c r="BT188" s="313"/>
      <c r="BU188" s="313"/>
      <c r="BV188" s="313"/>
      <c r="BW188" s="279"/>
      <c r="BX188" s="33"/>
      <c r="BY188" s="30"/>
      <c r="BZ188" s="30"/>
      <c r="CA188" s="7"/>
      <c r="CB188" s="7"/>
    </row>
    <row r="189" spans="1:80" s="8" customFormat="1" ht="4.5" customHeight="1" thickBot="1">
      <c r="A189" s="7"/>
      <c r="B189" s="7"/>
      <c r="C189" s="283"/>
      <c r="D189" s="619"/>
      <c r="E189" s="620"/>
      <c r="F189" s="620"/>
      <c r="G189" s="620"/>
      <c r="H189" s="620"/>
      <c r="I189" s="620"/>
      <c r="J189" s="620"/>
      <c r="K189" s="620"/>
      <c r="L189" s="620"/>
      <c r="M189" s="620"/>
      <c r="N189" s="620"/>
      <c r="O189" s="620"/>
      <c r="P189" s="620"/>
      <c r="Q189" s="620"/>
      <c r="R189" s="620"/>
      <c r="S189" s="620"/>
      <c r="T189" s="620"/>
      <c r="U189" s="620"/>
      <c r="V189" s="620"/>
      <c r="W189" s="620"/>
      <c r="X189" s="620"/>
      <c r="Y189" s="620"/>
      <c r="Z189" s="620"/>
      <c r="AA189" s="620"/>
      <c r="AB189" s="620"/>
      <c r="AC189" s="620"/>
      <c r="AD189" s="620"/>
      <c r="AE189" s="620"/>
      <c r="AF189" s="620"/>
      <c r="AG189" s="620"/>
      <c r="AH189" s="620"/>
      <c r="AI189" s="620"/>
      <c r="AJ189" s="620"/>
      <c r="AK189" s="620"/>
      <c r="AL189" s="620"/>
      <c r="AM189" s="620"/>
      <c r="AN189" s="620"/>
      <c r="AO189" s="620"/>
      <c r="AP189" s="620"/>
      <c r="AQ189" s="620"/>
      <c r="AR189" s="620"/>
      <c r="AS189" s="620"/>
      <c r="AT189" s="620"/>
      <c r="AU189" s="620"/>
      <c r="AV189" s="620"/>
      <c r="AW189" s="620"/>
      <c r="AX189" s="620"/>
      <c r="AY189" s="620"/>
      <c r="AZ189" s="620"/>
      <c r="BA189" s="620"/>
      <c r="BB189" s="620"/>
      <c r="BC189" s="620"/>
      <c r="BD189" s="620"/>
      <c r="BE189" s="620"/>
      <c r="BF189" s="620"/>
      <c r="BG189" s="620"/>
      <c r="BH189" s="621"/>
      <c r="BI189" s="591"/>
      <c r="BJ189" s="592"/>
      <c r="BK189" s="592"/>
      <c r="BL189" s="592"/>
      <c r="BM189" s="592"/>
      <c r="BN189" s="592"/>
      <c r="BO189" s="592"/>
      <c r="BP189" s="592"/>
      <c r="BQ189" s="592"/>
      <c r="BR189" s="592"/>
      <c r="BS189" s="592"/>
      <c r="BT189" s="592"/>
      <c r="BU189" s="592"/>
      <c r="BV189" s="592"/>
      <c r="BW189" s="593"/>
      <c r="BX189" s="33"/>
      <c r="BY189" s="30"/>
      <c r="BZ189" s="30"/>
      <c r="CA189" s="7"/>
      <c r="CB189" s="7"/>
    </row>
    <row r="190" spans="1:80" s="8" customFormat="1" ht="4.5" customHeight="1">
      <c r="A190" s="7"/>
      <c r="B190" s="7"/>
      <c r="C190" s="283"/>
      <c r="D190" s="220" t="s">
        <v>13</v>
      </c>
      <c r="E190" s="282"/>
      <c r="F190" s="531" t="s">
        <v>200</v>
      </c>
      <c r="G190" s="532"/>
      <c r="H190" s="532"/>
      <c r="I190" s="532"/>
      <c r="J190" s="532"/>
      <c r="K190" s="532"/>
      <c r="L190" s="532"/>
      <c r="M190" s="532"/>
      <c r="N190" s="532"/>
      <c r="O190" s="532"/>
      <c r="P190" s="532"/>
      <c r="Q190" s="532"/>
      <c r="R190" s="532"/>
      <c r="S190" s="532"/>
      <c r="T190" s="532"/>
      <c r="U190" s="532"/>
      <c r="V190" s="532"/>
      <c r="W190" s="532"/>
      <c r="X190" s="532"/>
      <c r="Y190" s="532"/>
      <c r="Z190" s="532"/>
      <c r="AA190" s="532"/>
      <c r="AB190" s="532"/>
      <c r="AC190" s="532"/>
      <c r="AD190" s="532"/>
      <c r="AE190" s="532"/>
      <c r="AF190" s="532"/>
      <c r="AG190" s="532"/>
      <c r="AH190" s="532"/>
      <c r="AI190" s="532"/>
      <c r="AJ190" s="532"/>
      <c r="AK190" s="532"/>
      <c r="AL190" s="532"/>
      <c r="AM190" s="532"/>
      <c r="AN190" s="532"/>
      <c r="AO190" s="532"/>
      <c r="AP190" s="532"/>
      <c r="AQ190" s="532"/>
      <c r="AR190" s="532"/>
      <c r="AS190" s="532"/>
      <c r="AT190" s="532"/>
      <c r="AU190" s="532"/>
      <c r="AV190" s="532"/>
      <c r="AW190" s="532"/>
      <c r="AX190" s="532"/>
      <c r="AY190" s="532"/>
      <c r="AZ190" s="532"/>
      <c r="BA190" s="532"/>
      <c r="BB190" s="532"/>
      <c r="BC190" s="532"/>
      <c r="BD190" s="532"/>
      <c r="BE190" s="532"/>
      <c r="BF190" s="532"/>
      <c r="BG190" s="532"/>
      <c r="BH190" s="533"/>
      <c r="BI190" s="316">
        <f>'"A" lap'!BI29+'"B" lap'!BI29+'"C" lap'!BI29+'"D" lap'!BI29</f>
        <v>0</v>
      </c>
      <c r="BJ190" s="317"/>
      <c r="BK190" s="317"/>
      <c r="BL190" s="317"/>
      <c r="BM190" s="317"/>
      <c r="BN190" s="317"/>
      <c r="BO190" s="317"/>
      <c r="BP190" s="317"/>
      <c r="BQ190" s="317"/>
      <c r="BR190" s="317"/>
      <c r="BS190" s="317"/>
      <c r="BT190" s="317"/>
      <c r="BU190" s="317"/>
      <c r="BV190" s="317"/>
      <c r="BW190" s="318"/>
      <c r="BX190" s="33"/>
      <c r="BY190" s="30"/>
      <c r="BZ190" s="30"/>
      <c r="CA190" s="7"/>
      <c r="CB190" s="7"/>
    </row>
    <row r="191" spans="1:80" s="8" customFormat="1" ht="4.5" customHeight="1">
      <c r="A191" s="7"/>
      <c r="B191" s="7"/>
      <c r="C191" s="283"/>
      <c r="D191" s="283"/>
      <c r="E191" s="284"/>
      <c r="F191" s="534"/>
      <c r="G191" s="535"/>
      <c r="H191" s="535"/>
      <c r="I191" s="535"/>
      <c r="J191" s="535"/>
      <c r="K191" s="535"/>
      <c r="L191" s="535"/>
      <c r="M191" s="535"/>
      <c r="N191" s="535"/>
      <c r="O191" s="535"/>
      <c r="P191" s="535"/>
      <c r="Q191" s="535"/>
      <c r="R191" s="535"/>
      <c r="S191" s="535"/>
      <c r="T191" s="535"/>
      <c r="U191" s="535"/>
      <c r="V191" s="535"/>
      <c r="W191" s="535"/>
      <c r="X191" s="535"/>
      <c r="Y191" s="535"/>
      <c r="Z191" s="535"/>
      <c r="AA191" s="535"/>
      <c r="AB191" s="535"/>
      <c r="AC191" s="535"/>
      <c r="AD191" s="535"/>
      <c r="AE191" s="535"/>
      <c r="AF191" s="535"/>
      <c r="AG191" s="535"/>
      <c r="AH191" s="535"/>
      <c r="AI191" s="535"/>
      <c r="AJ191" s="535"/>
      <c r="AK191" s="535"/>
      <c r="AL191" s="535"/>
      <c r="AM191" s="535"/>
      <c r="AN191" s="535"/>
      <c r="AO191" s="535"/>
      <c r="AP191" s="535"/>
      <c r="AQ191" s="535"/>
      <c r="AR191" s="535"/>
      <c r="AS191" s="535"/>
      <c r="AT191" s="535"/>
      <c r="AU191" s="535"/>
      <c r="AV191" s="535"/>
      <c r="AW191" s="535"/>
      <c r="AX191" s="535"/>
      <c r="AY191" s="535"/>
      <c r="AZ191" s="535"/>
      <c r="BA191" s="535"/>
      <c r="BB191" s="535"/>
      <c r="BC191" s="535"/>
      <c r="BD191" s="535"/>
      <c r="BE191" s="535"/>
      <c r="BF191" s="535"/>
      <c r="BG191" s="535"/>
      <c r="BH191" s="536"/>
      <c r="BI191" s="319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0"/>
      <c r="BU191" s="320"/>
      <c r="BV191" s="320"/>
      <c r="BW191" s="321"/>
      <c r="BX191" s="33"/>
      <c r="BY191" s="30"/>
      <c r="BZ191" s="30"/>
      <c r="CA191" s="7"/>
      <c r="CB191" s="7"/>
    </row>
    <row r="192" spans="1:80" s="8" customFormat="1" ht="4.5" customHeight="1">
      <c r="A192" s="7"/>
      <c r="B192" s="7"/>
      <c r="C192" s="283"/>
      <c r="D192" s="283"/>
      <c r="E192" s="284"/>
      <c r="F192" s="534"/>
      <c r="G192" s="535"/>
      <c r="H192" s="535"/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5"/>
      <c r="T192" s="535"/>
      <c r="U192" s="535"/>
      <c r="V192" s="535"/>
      <c r="W192" s="535"/>
      <c r="X192" s="535"/>
      <c r="Y192" s="535"/>
      <c r="Z192" s="535"/>
      <c r="AA192" s="535"/>
      <c r="AB192" s="535"/>
      <c r="AC192" s="535"/>
      <c r="AD192" s="535"/>
      <c r="AE192" s="535"/>
      <c r="AF192" s="535"/>
      <c r="AG192" s="535"/>
      <c r="AH192" s="535"/>
      <c r="AI192" s="535"/>
      <c r="AJ192" s="535"/>
      <c r="AK192" s="535"/>
      <c r="AL192" s="535"/>
      <c r="AM192" s="535"/>
      <c r="AN192" s="535"/>
      <c r="AO192" s="535"/>
      <c r="AP192" s="535"/>
      <c r="AQ192" s="535"/>
      <c r="AR192" s="535"/>
      <c r="AS192" s="535"/>
      <c r="AT192" s="535"/>
      <c r="AU192" s="535"/>
      <c r="AV192" s="535"/>
      <c r="AW192" s="535"/>
      <c r="AX192" s="535"/>
      <c r="AY192" s="535"/>
      <c r="AZ192" s="535"/>
      <c r="BA192" s="535"/>
      <c r="BB192" s="535"/>
      <c r="BC192" s="535"/>
      <c r="BD192" s="535"/>
      <c r="BE192" s="535"/>
      <c r="BF192" s="535"/>
      <c r="BG192" s="535"/>
      <c r="BH192" s="536"/>
      <c r="BI192" s="319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0"/>
      <c r="BU192" s="320"/>
      <c r="BV192" s="320"/>
      <c r="BW192" s="321"/>
      <c r="BX192" s="33"/>
      <c r="BY192" s="30"/>
      <c r="BZ192" s="30"/>
      <c r="CA192" s="7"/>
      <c r="CB192" s="7"/>
    </row>
    <row r="193" spans="1:80" s="8" customFormat="1" ht="4.5" customHeight="1" thickBot="1">
      <c r="A193" s="7"/>
      <c r="B193" s="7"/>
      <c r="C193" s="283"/>
      <c r="D193" s="308"/>
      <c r="E193" s="309"/>
      <c r="F193" s="537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  <c r="V193" s="538"/>
      <c r="W193" s="538"/>
      <c r="X193" s="538"/>
      <c r="Y193" s="538"/>
      <c r="Z193" s="538"/>
      <c r="AA193" s="538"/>
      <c r="AB193" s="538"/>
      <c r="AC193" s="538"/>
      <c r="AD193" s="538"/>
      <c r="AE193" s="538"/>
      <c r="AF193" s="538"/>
      <c r="AG193" s="538"/>
      <c r="AH193" s="538"/>
      <c r="AI193" s="538"/>
      <c r="AJ193" s="538"/>
      <c r="AK193" s="538"/>
      <c r="AL193" s="538"/>
      <c r="AM193" s="538"/>
      <c r="AN193" s="538"/>
      <c r="AO193" s="538"/>
      <c r="AP193" s="538"/>
      <c r="AQ193" s="538"/>
      <c r="AR193" s="538"/>
      <c r="AS193" s="538"/>
      <c r="AT193" s="538"/>
      <c r="AU193" s="538"/>
      <c r="AV193" s="538"/>
      <c r="AW193" s="538"/>
      <c r="AX193" s="538"/>
      <c r="AY193" s="538"/>
      <c r="AZ193" s="538"/>
      <c r="BA193" s="538"/>
      <c r="BB193" s="538"/>
      <c r="BC193" s="538"/>
      <c r="BD193" s="538"/>
      <c r="BE193" s="538"/>
      <c r="BF193" s="538"/>
      <c r="BG193" s="538"/>
      <c r="BH193" s="539"/>
      <c r="BI193" s="322"/>
      <c r="BJ193" s="323"/>
      <c r="BK193" s="323"/>
      <c r="BL193" s="323"/>
      <c r="BM193" s="323"/>
      <c r="BN193" s="323"/>
      <c r="BO193" s="323"/>
      <c r="BP193" s="323"/>
      <c r="BQ193" s="323"/>
      <c r="BR193" s="323"/>
      <c r="BS193" s="323"/>
      <c r="BT193" s="323"/>
      <c r="BU193" s="323"/>
      <c r="BV193" s="323"/>
      <c r="BW193" s="324"/>
      <c r="BX193" s="33"/>
      <c r="BY193" s="30"/>
      <c r="BZ193" s="30"/>
      <c r="CA193" s="7"/>
      <c r="CB193" s="7"/>
    </row>
    <row r="194" spans="1:80" s="8" customFormat="1" ht="4.5" customHeight="1">
      <c r="A194" s="7"/>
      <c r="B194" s="7"/>
      <c r="C194" s="283"/>
      <c r="D194" s="327" t="s">
        <v>15</v>
      </c>
      <c r="E194" s="282"/>
      <c r="F194" s="334" t="s">
        <v>240</v>
      </c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  <c r="AX194" s="335"/>
      <c r="AY194" s="335"/>
      <c r="AZ194" s="335"/>
      <c r="BA194" s="335"/>
      <c r="BB194" s="335"/>
      <c r="BC194" s="335"/>
      <c r="BD194" s="335"/>
      <c r="BE194" s="335"/>
      <c r="BF194" s="335"/>
      <c r="BG194" s="335"/>
      <c r="BH194" s="336"/>
      <c r="BI194" s="331">
        <f>'"E" lap'!BI54</f>
        <v>0</v>
      </c>
      <c r="BJ194" s="332"/>
      <c r="BK194" s="332"/>
      <c r="BL194" s="332"/>
      <c r="BM194" s="332"/>
      <c r="BN194" s="332"/>
      <c r="BO194" s="332"/>
      <c r="BP194" s="332"/>
      <c r="BQ194" s="332"/>
      <c r="BR194" s="332"/>
      <c r="BS194" s="332"/>
      <c r="BT194" s="332"/>
      <c r="BU194" s="332"/>
      <c r="BV194" s="332"/>
      <c r="BW194" s="333"/>
      <c r="BX194" s="33"/>
      <c r="BY194" s="30"/>
      <c r="BZ194" s="30"/>
      <c r="CA194" s="7"/>
      <c r="CB194" s="7"/>
    </row>
    <row r="195" spans="1:80" s="8" customFormat="1" ht="4.5" customHeight="1">
      <c r="A195" s="7"/>
      <c r="B195" s="7"/>
      <c r="C195" s="283"/>
      <c r="D195" s="283"/>
      <c r="E195" s="284"/>
      <c r="F195" s="337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338"/>
      <c r="BI195" s="160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2"/>
      <c r="BX195" s="33"/>
      <c r="BY195" s="30"/>
      <c r="BZ195" s="30"/>
      <c r="CA195" s="7"/>
      <c r="CB195" s="7"/>
    </row>
    <row r="196" spans="1:80" s="8" customFormat="1" ht="8.25" customHeight="1">
      <c r="A196" s="7"/>
      <c r="B196" s="7"/>
      <c r="C196" s="283"/>
      <c r="D196" s="328"/>
      <c r="E196" s="329"/>
      <c r="F196" s="339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  <c r="AD196" s="326"/>
      <c r="AE196" s="326"/>
      <c r="AF196" s="326"/>
      <c r="AG196" s="326"/>
      <c r="AH196" s="326"/>
      <c r="AI196" s="326"/>
      <c r="AJ196" s="326"/>
      <c r="AK196" s="326"/>
      <c r="AL196" s="326"/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40"/>
      <c r="BI196" s="163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5"/>
      <c r="BX196" s="33"/>
      <c r="BY196" s="30"/>
      <c r="BZ196" s="30"/>
      <c r="CA196" s="7"/>
      <c r="CB196" s="7"/>
    </row>
    <row r="197" spans="1:80" s="8" customFormat="1" ht="4.5" customHeight="1">
      <c r="A197" s="7"/>
      <c r="B197" s="7"/>
      <c r="C197" s="283"/>
      <c r="D197" s="286" t="s">
        <v>19</v>
      </c>
      <c r="E197" s="287"/>
      <c r="F197" s="208" t="s">
        <v>206</v>
      </c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10"/>
      <c r="BI197" s="127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9"/>
      <c r="BX197" s="33"/>
      <c r="BY197" s="30"/>
      <c r="BZ197" s="30"/>
      <c r="CA197" s="7"/>
      <c r="CB197" s="7"/>
    </row>
    <row r="198" spans="1:80" s="8" customFormat="1" ht="4.5" customHeight="1">
      <c r="A198" s="7"/>
      <c r="B198" s="7"/>
      <c r="C198" s="283"/>
      <c r="D198" s="288"/>
      <c r="E198" s="289"/>
      <c r="F198" s="211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3"/>
      <c r="BI198" s="130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2"/>
      <c r="BX198" s="33"/>
      <c r="BY198" s="30"/>
      <c r="BZ198" s="30"/>
      <c r="CA198" s="7"/>
      <c r="CB198" s="7"/>
    </row>
    <row r="199" spans="1:80" s="8" customFormat="1" ht="4.5" customHeight="1">
      <c r="A199" s="7"/>
      <c r="B199" s="7"/>
      <c r="C199" s="283"/>
      <c r="D199" s="290"/>
      <c r="E199" s="291"/>
      <c r="F199" s="214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6"/>
      <c r="BI199" s="133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5"/>
      <c r="BX199" s="33"/>
      <c r="BY199" s="30"/>
      <c r="BZ199" s="30"/>
      <c r="CA199" s="7"/>
      <c r="CB199" s="7"/>
    </row>
    <row r="200" spans="1:80" s="8" customFormat="1" ht="4.5" customHeight="1">
      <c r="A200" s="7"/>
      <c r="B200" s="7"/>
      <c r="C200" s="283"/>
      <c r="D200" s="286" t="s">
        <v>22</v>
      </c>
      <c r="E200" s="287"/>
      <c r="F200" s="208" t="s">
        <v>76</v>
      </c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10"/>
      <c r="BI200" s="127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9"/>
      <c r="BX200" s="33"/>
      <c r="BY200" s="30"/>
      <c r="BZ200" s="30"/>
      <c r="CA200" s="7"/>
      <c r="CB200" s="7"/>
    </row>
    <row r="201" spans="1:80" s="8" customFormat="1" ht="4.5" customHeight="1">
      <c r="A201" s="7"/>
      <c r="B201" s="7"/>
      <c r="C201" s="283"/>
      <c r="D201" s="288"/>
      <c r="E201" s="289"/>
      <c r="F201" s="211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3"/>
      <c r="BI201" s="130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2"/>
      <c r="BX201" s="33"/>
      <c r="BY201" s="30"/>
      <c r="BZ201" s="30"/>
      <c r="CA201" s="7"/>
      <c r="CB201" s="7"/>
    </row>
    <row r="202" spans="1:80" s="8" customFormat="1" ht="4.5" customHeight="1">
      <c r="A202" s="7"/>
      <c r="B202" s="7"/>
      <c r="C202" s="283"/>
      <c r="D202" s="290"/>
      <c r="E202" s="291"/>
      <c r="F202" s="214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6"/>
      <c r="BI202" s="133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5"/>
      <c r="BX202" s="33"/>
      <c r="BY202" s="30"/>
      <c r="BZ202" s="30"/>
      <c r="CA202" s="7"/>
      <c r="CB202" s="7"/>
    </row>
    <row r="203" spans="1:80" s="8" customFormat="1" ht="4.5" customHeight="1">
      <c r="A203" s="7"/>
      <c r="B203" s="7"/>
      <c r="C203" s="283"/>
      <c r="D203" s="286" t="s">
        <v>28</v>
      </c>
      <c r="E203" s="585"/>
      <c r="F203" s="208" t="s">
        <v>172</v>
      </c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10"/>
      <c r="BI203" s="127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9"/>
      <c r="BX203" s="33"/>
      <c r="BY203" s="30"/>
      <c r="BZ203" s="30"/>
      <c r="CA203" s="7"/>
      <c r="CB203" s="7"/>
    </row>
    <row r="204" spans="1:80" s="8" customFormat="1" ht="4.5" customHeight="1">
      <c r="A204" s="7"/>
      <c r="B204" s="7"/>
      <c r="C204" s="283"/>
      <c r="D204" s="283"/>
      <c r="E204" s="284"/>
      <c r="F204" s="211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3"/>
      <c r="BI204" s="130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2"/>
      <c r="BX204" s="33"/>
      <c r="BY204" s="30"/>
      <c r="BZ204" s="30"/>
      <c r="CA204" s="7"/>
      <c r="CB204" s="7"/>
    </row>
    <row r="205" spans="1:80" s="8" customFormat="1" ht="4.5" customHeight="1">
      <c r="A205" s="7"/>
      <c r="B205" s="7"/>
      <c r="C205" s="283"/>
      <c r="D205" s="328"/>
      <c r="E205" s="329"/>
      <c r="F205" s="214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6"/>
      <c r="BI205" s="133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5"/>
      <c r="BX205" s="33"/>
      <c r="BY205" s="30"/>
      <c r="BZ205" s="30"/>
      <c r="CA205" s="7"/>
      <c r="CB205" s="7"/>
    </row>
    <row r="206" spans="1:80" s="8" customFormat="1" ht="4.5" customHeight="1">
      <c r="A206" s="7"/>
      <c r="B206" s="7"/>
      <c r="C206" s="283"/>
      <c r="D206" s="599" t="s">
        <v>29</v>
      </c>
      <c r="E206" s="223"/>
      <c r="F206" s="564" t="s">
        <v>241</v>
      </c>
      <c r="G206" s="565"/>
      <c r="H206" s="565"/>
      <c r="I206" s="565"/>
      <c r="J206" s="565"/>
      <c r="K206" s="565"/>
      <c r="L206" s="565"/>
      <c r="M206" s="565"/>
      <c r="N206" s="565"/>
      <c r="O206" s="565"/>
      <c r="P206" s="565"/>
      <c r="Q206" s="565"/>
      <c r="R206" s="565"/>
      <c r="S206" s="565"/>
      <c r="T206" s="565"/>
      <c r="U206" s="565"/>
      <c r="V206" s="565"/>
      <c r="W206" s="565"/>
      <c r="X206" s="565"/>
      <c r="Y206" s="565"/>
      <c r="Z206" s="565"/>
      <c r="AA206" s="565"/>
      <c r="AB206" s="565"/>
      <c r="AC206" s="565"/>
      <c r="AD206" s="565"/>
      <c r="AE206" s="565"/>
      <c r="AF206" s="565"/>
      <c r="AG206" s="565"/>
      <c r="AH206" s="565"/>
      <c r="AI206" s="565"/>
      <c r="AJ206" s="565"/>
      <c r="AK206" s="565"/>
      <c r="AL206" s="565"/>
      <c r="AM206" s="565"/>
      <c r="AN206" s="565"/>
      <c r="AO206" s="565"/>
      <c r="AP206" s="565"/>
      <c r="AQ206" s="565"/>
      <c r="AR206" s="565"/>
      <c r="AS206" s="565"/>
      <c r="AT206" s="565"/>
      <c r="AU206" s="565"/>
      <c r="AV206" s="565"/>
      <c r="AW206" s="565"/>
      <c r="AX206" s="565"/>
      <c r="AY206" s="565"/>
      <c r="AZ206" s="565"/>
      <c r="BA206" s="565"/>
      <c r="BB206" s="565"/>
      <c r="BC206" s="565"/>
      <c r="BD206" s="565"/>
      <c r="BE206" s="565"/>
      <c r="BF206" s="565"/>
      <c r="BG206" s="565"/>
      <c r="BH206" s="566"/>
      <c r="BI206" s="136">
        <f>IF('"E" lap'!BI102=0,IF((BI190-BI194-BI197-BI200-BI203)&lt;0,0,BI190-BI194-BI197-BI200-BI203),'"E" lap'!BI102)</f>
        <v>0</v>
      </c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8"/>
      <c r="BX206" s="33"/>
      <c r="BY206" s="30"/>
      <c r="BZ206" s="30"/>
      <c r="CA206" s="7"/>
      <c r="CB206" s="7"/>
    </row>
    <row r="207" spans="1:80" s="8" customFormat="1" ht="4.5" customHeight="1">
      <c r="A207" s="7"/>
      <c r="B207" s="7"/>
      <c r="C207" s="283"/>
      <c r="D207" s="222"/>
      <c r="E207" s="223"/>
      <c r="F207" s="567"/>
      <c r="G207" s="568"/>
      <c r="H207" s="568"/>
      <c r="I207" s="568"/>
      <c r="J207" s="568"/>
      <c r="K207" s="568"/>
      <c r="L207" s="568"/>
      <c r="M207" s="568"/>
      <c r="N207" s="568"/>
      <c r="O207" s="568"/>
      <c r="P207" s="568"/>
      <c r="Q207" s="568"/>
      <c r="R207" s="568"/>
      <c r="S207" s="568"/>
      <c r="T207" s="568"/>
      <c r="U207" s="568"/>
      <c r="V207" s="568"/>
      <c r="W207" s="568"/>
      <c r="X207" s="568"/>
      <c r="Y207" s="568"/>
      <c r="Z207" s="568"/>
      <c r="AA207" s="568"/>
      <c r="AB207" s="568"/>
      <c r="AC207" s="568"/>
      <c r="AD207" s="568"/>
      <c r="AE207" s="568"/>
      <c r="AF207" s="568"/>
      <c r="AG207" s="568"/>
      <c r="AH207" s="568"/>
      <c r="AI207" s="568"/>
      <c r="AJ207" s="568"/>
      <c r="AK207" s="568"/>
      <c r="AL207" s="568"/>
      <c r="AM207" s="568"/>
      <c r="AN207" s="568"/>
      <c r="AO207" s="568"/>
      <c r="AP207" s="568"/>
      <c r="AQ207" s="568"/>
      <c r="AR207" s="568"/>
      <c r="AS207" s="568"/>
      <c r="AT207" s="568"/>
      <c r="AU207" s="568"/>
      <c r="AV207" s="568"/>
      <c r="AW207" s="568"/>
      <c r="AX207" s="568"/>
      <c r="AY207" s="568"/>
      <c r="AZ207" s="568"/>
      <c r="BA207" s="568"/>
      <c r="BB207" s="568"/>
      <c r="BC207" s="568"/>
      <c r="BD207" s="568"/>
      <c r="BE207" s="568"/>
      <c r="BF207" s="568"/>
      <c r="BG207" s="568"/>
      <c r="BH207" s="569"/>
      <c r="BI207" s="139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1"/>
      <c r="BX207" s="33"/>
      <c r="BY207" s="30"/>
      <c r="BZ207" s="30"/>
      <c r="CA207" s="7"/>
      <c r="CB207" s="7"/>
    </row>
    <row r="208" spans="1:80" s="8" customFormat="1" ht="7.5" customHeight="1" thickBot="1">
      <c r="A208" s="7"/>
      <c r="B208" s="7"/>
      <c r="C208" s="283"/>
      <c r="D208" s="588"/>
      <c r="E208" s="589"/>
      <c r="F208" s="570"/>
      <c r="G208" s="571"/>
      <c r="H208" s="571"/>
      <c r="I208" s="571"/>
      <c r="J208" s="571"/>
      <c r="K208" s="571"/>
      <c r="L208" s="571"/>
      <c r="M208" s="571"/>
      <c r="N208" s="571"/>
      <c r="O208" s="571"/>
      <c r="P208" s="571"/>
      <c r="Q208" s="571"/>
      <c r="R208" s="571"/>
      <c r="S208" s="571"/>
      <c r="T208" s="571"/>
      <c r="U208" s="571"/>
      <c r="V208" s="571"/>
      <c r="W208" s="571"/>
      <c r="X208" s="571"/>
      <c r="Y208" s="571"/>
      <c r="Z208" s="571"/>
      <c r="AA208" s="571"/>
      <c r="AB208" s="571"/>
      <c r="AC208" s="571"/>
      <c r="AD208" s="571"/>
      <c r="AE208" s="571"/>
      <c r="AF208" s="571"/>
      <c r="AG208" s="571"/>
      <c r="AH208" s="571"/>
      <c r="AI208" s="571"/>
      <c r="AJ208" s="571"/>
      <c r="AK208" s="571"/>
      <c r="AL208" s="571"/>
      <c r="AM208" s="571"/>
      <c r="AN208" s="571"/>
      <c r="AO208" s="571"/>
      <c r="AP208" s="571"/>
      <c r="AQ208" s="571"/>
      <c r="AR208" s="571"/>
      <c r="AS208" s="571"/>
      <c r="AT208" s="571"/>
      <c r="AU208" s="571"/>
      <c r="AV208" s="571"/>
      <c r="AW208" s="571"/>
      <c r="AX208" s="571"/>
      <c r="AY208" s="571"/>
      <c r="AZ208" s="571"/>
      <c r="BA208" s="571"/>
      <c r="BB208" s="571"/>
      <c r="BC208" s="571"/>
      <c r="BD208" s="571"/>
      <c r="BE208" s="571"/>
      <c r="BF208" s="571"/>
      <c r="BG208" s="571"/>
      <c r="BH208" s="572"/>
      <c r="BI208" s="142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4"/>
      <c r="BX208" s="33"/>
      <c r="BY208" s="30"/>
      <c r="BZ208" s="30"/>
      <c r="CA208" s="7"/>
      <c r="CB208" s="7"/>
    </row>
    <row r="209" spans="1:80" s="8" customFormat="1" ht="4.5" customHeight="1">
      <c r="A209" s="7"/>
      <c r="B209" s="7"/>
      <c r="C209" s="283"/>
      <c r="D209" s="327" t="s">
        <v>26</v>
      </c>
      <c r="E209" s="282"/>
      <c r="F209" s="563" t="s">
        <v>86</v>
      </c>
      <c r="G209" s="532"/>
      <c r="H209" s="532"/>
      <c r="I209" s="532"/>
      <c r="J209" s="532"/>
      <c r="K209" s="532"/>
      <c r="L209" s="532"/>
      <c r="M209" s="532"/>
      <c r="N209" s="532"/>
      <c r="O209" s="532"/>
      <c r="P209" s="532"/>
      <c r="Q209" s="532"/>
      <c r="R209" s="532"/>
      <c r="S209" s="532"/>
      <c r="T209" s="532"/>
      <c r="U209" s="532"/>
      <c r="V209" s="532"/>
      <c r="W209" s="532"/>
      <c r="X209" s="532"/>
      <c r="Y209" s="532"/>
      <c r="Z209" s="532"/>
      <c r="AA209" s="532"/>
      <c r="AB209" s="532"/>
      <c r="AC209" s="532"/>
      <c r="AD209" s="532"/>
      <c r="AE209" s="532"/>
      <c r="AF209" s="532"/>
      <c r="AG209" s="532"/>
      <c r="AH209" s="532"/>
      <c r="AI209" s="532"/>
      <c r="AJ209" s="532"/>
      <c r="AK209" s="532"/>
      <c r="AL209" s="532"/>
      <c r="AM209" s="532"/>
      <c r="AN209" s="532"/>
      <c r="AO209" s="532"/>
      <c r="AP209" s="532"/>
      <c r="AQ209" s="532"/>
      <c r="AR209" s="532"/>
      <c r="AS209" s="532"/>
      <c r="AT209" s="532"/>
      <c r="AU209" s="532"/>
      <c r="AV209" s="532"/>
      <c r="AW209" s="532"/>
      <c r="AX209" s="532"/>
      <c r="AY209" s="532"/>
      <c r="AZ209" s="532"/>
      <c r="BA209" s="532"/>
      <c r="BB209" s="532"/>
      <c r="BC209" s="532"/>
      <c r="BD209" s="532"/>
      <c r="BE209" s="532"/>
      <c r="BF209" s="532"/>
      <c r="BG209" s="532"/>
      <c r="BH209" s="533"/>
      <c r="BI209" s="145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7"/>
      <c r="BX209" s="33"/>
      <c r="BY209" s="30"/>
      <c r="BZ209" s="30"/>
      <c r="CA209" s="7"/>
      <c r="CB209" s="7"/>
    </row>
    <row r="210" spans="1:80" s="8" customFormat="1" ht="4.5" customHeight="1">
      <c r="A210" s="7"/>
      <c r="B210" s="7"/>
      <c r="C210" s="283"/>
      <c r="D210" s="283"/>
      <c r="E210" s="284"/>
      <c r="F210" s="534"/>
      <c r="G210" s="535"/>
      <c r="H210" s="535"/>
      <c r="I210" s="535"/>
      <c r="J210" s="535"/>
      <c r="K210" s="535"/>
      <c r="L210" s="535"/>
      <c r="M210" s="535"/>
      <c r="N210" s="535"/>
      <c r="O210" s="535"/>
      <c r="P210" s="535"/>
      <c r="Q210" s="535"/>
      <c r="R210" s="535"/>
      <c r="S210" s="535"/>
      <c r="T210" s="535"/>
      <c r="U210" s="535"/>
      <c r="V210" s="535"/>
      <c r="W210" s="535"/>
      <c r="X210" s="535"/>
      <c r="Y210" s="535"/>
      <c r="Z210" s="535"/>
      <c r="AA210" s="535"/>
      <c r="AB210" s="535"/>
      <c r="AC210" s="535"/>
      <c r="AD210" s="535"/>
      <c r="AE210" s="535"/>
      <c r="AF210" s="535"/>
      <c r="AG210" s="535"/>
      <c r="AH210" s="535"/>
      <c r="AI210" s="535"/>
      <c r="AJ210" s="535"/>
      <c r="AK210" s="535"/>
      <c r="AL210" s="535"/>
      <c r="AM210" s="535"/>
      <c r="AN210" s="535"/>
      <c r="AO210" s="535"/>
      <c r="AP210" s="535"/>
      <c r="AQ210" s="535"/>
      <c r="AR210" s="535"/>
      <c r="AS210" s="535"/>
      <c r="AT210" s="535"/>
      <c r="AU210" s="535"/>
      <c r="AV210" s="535"/>
      <c r="AW210" s="535"/>
      <c r="AX210" s="535"/>
      <c r="AY210" s="535"/>
      <c r="AZ210" s="535"/>
      <c r="BA210" s="535"/>
      <c r="BB210" s="535"/>
      <c r="BC210" s="535"/>
      <c r="BD210" s="535"/>
      <c r="BE210" s="535"/>
      <c r="BF210" s="535"/>
      <c r="BG210" s="535"/>
      <c r="BH210" s="536"/>
      <c r="BI210" s="148"/>
      <c r="BJ210" s="149"/>
      <c r="BK210" s="149"/>
      <c r="BL210" s="149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50"/>
      <c r="BX210" s="33"/>
      <c r="BY210" s="30"/>
      <c r="BZ210" s="30"/>
      <c r="CA210" s="7"/>
      <c r="CB210" s="7"/>
    </row>
    <row r="211" spans="1:80" s="8" customFormat="1" ht="4.5" customHeight="1" thickBot="1">
      <c r="A211" s="7"/>
      <c r="B211" s="7"/>
      <c r="C211" s="283"/>
      <c r="D211" s="308"/>
      <c r="E211" s="309"/>
      <c r="F211" s="537"/>
      <c r="G211" s="538"/>
      <c r="H211" s="538"/>
      <c r="I211" s="538"/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  <c r="T211" s="538"/>
      <c r="U211" s="538"/>
      <c r="V211" s="538"/>
      <c r="W211" s="538"/>
      <c r="X211" s="538"/>
      <c r="Y211" s="538"/>
      <c r="Z211" s="538"/>
      <c r="AA211" s="538"/>
      <c r="AB211" s="538"/>
      <c r="AC211" s="538"/>
      <c r="AD211" s="538"/>
      <c r="AE211" s="538"/>
      <c r="AF211" s="538"/>
      <c r="AG211" s="538"/>
      <c r="AH211" s="538"/>
      <c r="AI211" s="538"/>
      <c r="AJ211" s="538"/>
      <c r="AK211" s="538"/>
      <c r="AL211" s="538"/>
      <c r="AM211" s="538"/>
      <c r="AN211" s="538"/>
      <c r="AO211" s="538"/>
      <c r="AP211" s="538"/>
      <c r="AQ211" s="538"/>
      <c r="AR211" s="538"/>
      <c r="AS211" s="538"/>
      <c r="AT211" s="538"/>
      <c r="AU211" s="538"/>
      <c r="AV211" s="538"/>
      <c r="AW211" s="538"/>
      <c r="AX211" s="538"/>
      <c r="AY211" s="538"/>
      <c r="AZ211" s="538"/>
      <c r="BA211" s="538"/>
      <c r="BB211" s="538"/>
      <c r="BC211" s="538"/>
      <c r="BD211" s="538"/>
      <c r="BE211" s="538"/>
      <c r="BF211" s="538"/>
      <c r="BG211" s="538"/>
      <c r="BH211" s="539"/>
      <c r="BI211" s="151"/>
      <c r="BJ211" s="152"/>
      <c r="BK211" s="152"/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3"/>
      <c r="BX211" s="33"/>
      <c r="BY211" s="30"/>
      <c r="BZ211" s="30"/>
      <c r="CA211" s="7"/>
      <c r="CB211" s="7"/>
    </row>
    <row r="212" spans="1:80" s="8" customFormat="1" ht="4.5" customHeight="1">
      <c r="A212" s="7"/>
      <c r="B212" s="7"/>
      <c r="C212" s="283"/>
      <c r="D212" s="327" t="s">
        <v>32</v>
      </c>
      <c r="E212" s="282"/>
      <c r="F212" s="553" t="s">
        <v>87</v>
      </c>
      <c r="G212" s="554"/>
      <c r="H212" s="554"/>
      <c r="I212" s="554"/>
      <c r="J212" s="554"/>
      <c r="K212" s="554"/>
      <c r="L212" s="554"/>
      <c r="M212" s="554"/>
      <c r="N212" s="554"/>
      <c r="O212" s="554"/>
      <c r="P212" s="554"/>
      <c r="Q212" s="554"/>
      <c r="R212" s="554"/>
      <c r="S212" s="554"/>
      <c r="T212" s="554"/>
      <c r="U212" s="554"/>
      <c r="V212" s="554"/>
      <c r="W212" s="554"/>
      <c r="X212" s="554"/>
      <c r="Y212" s="554"/>
      <c r="Z212" s="554"/>
      <c r="AA212" s="554"/>
      <c r="AB212" s="554"/>
      <c r="AC212" s="554"/>
      <c r="AD212" s="554"/>
      <c r="AE212" s="554"/>
      <c r="AF212" s="554"/>
      <c r="AG212" s="554"/>
      <c r="AH212" s="554"/>
      <c r="AI212" s="554"/>
      <c r="AJ212" s="554"/>
      <c r="AK212" s="554"/>
      <c r="AL212" s="554"/>
      <c r="AM212" s="554"/>
      <c r="AN212" s="554"/>
      <c r="AO212" s="554"/>
      <c r="AP212" s="554"/>
      <c r="AQ212" s="554"/>
      <c r="AR212" s="554"/>
      <c r="AS212" s="554"/>
      <c r="AT212" s="554"/>
      <c r="AU212" s="554"/>
      <c r="AV212" s="554"/>
      <c r="AW212" s="554"/>
      <c r="AX212" s="554"/>
      <c r="AY212" s="554"/>
      <c r="AZ212" s="554"/>
      <c r="BA212" s="554"/>
      <c r="BB212" s="554"/>
      <c r="BC212" s="554"/>
      <c r="BD212" s="554"/>
      <c r="BE212" s="554"/>
      <c r="BF212" s="554"/>
      <c r="BG212" s="554"/>
      <c r="BH212" s="555"/>
      <c r="BI212" s="154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6"/>
      <c r="BX212" s="33"/>
      <c r="BY212" s="30"/>
      <c r="BZ212" s="30"/>
      <c r="CA212" s="7"/>
      <c r="CB212" s="7"/>
    </row>
    <row r="213" spans="1:80" s="8" customFormat="1" ht="4.5" customHeight="1">
      <c r="A213" s="7"/>
      <c r="B213" s="7"/>
      <c r="C213" s="283"/>
      <c r="D213" s="283"/>
      <c r="E213" s="284"/>
      <c r="F213" s="211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3"/>
      <c r="BI213" s="130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2"/>
      <c r="BX213" s="33"/>
      <c r="BY213" s="30"/>
      <c r="BZ213" s="30"/>
      <c r="CA213" s="7"/>
      <c r="CB213" s="7"/>
    </row>
    <row r="214" spans="1:80" s="8" customFormat="1" ht="4.5" customHeight="1">
      <c r="A214" s="7"/>
      <c r="B214" s="7"/>
      <c r="C214" s="283"/>
      <c r="D214" s="328"/>
      <c r="E214" s="329"/>
      <c r="F214" s="214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6"/>
      <c r="BI214" s="133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5"/>
      <c r="BX214" s="33"/>
      <c r="BY214" s="30"/>
      <c r="BZ214" s="30"/>
      <c r="CA214" s="7"/>
      <c r="CB214" s="7"/>
    </row>
    <row r="215" spans="1:80" s="8" customFormat="1" ht="4.5" customHeight="1">
      <c r="A215" s="7"/>
      <c r="B215" s="7"/>
      <c r="C215" s="283"/>
      <c r="D215" s="286" t="s">
        <v>34</v>
      </c>
      <c r="E215" s="287"/>
      <c r="F215" s="208" t="s">
        <v>242</v>
      </c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10"/>
      <c r="BI215" s="157">
        <f>IF(AND(ISBLANK(BI206),ISBLANK(BI209),ISBLANK(BI212)),"",SUM(BI206-BI209+BI212))</f>
        <v>0</v>
      </c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9"/>
      <c r="BX215" s="33"/>
      <c r="BY215" s="30"/>
      <c r="BZ215" s="30"/>
      <c r="CA215" s="7"/>
      <c r="CB215" s="7"/>
    </row>
    <row r="216" spans="1:80" s="8" customFormat="1" ht="4.5" customHeight="1">
      <c r="A216" s="7"/>
      <c r="B216" s="7"/>
      <c r="C216" s="283"/>
      <c r="D216" s="288"/>
      <c r="E216" s="289"/>
      <c r="F216" s="211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3"/>
      <c r="BI216" s="160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2"/>
      <c r="BX216" s="33"/>
      <c r="BY216" s="30"/>
      <c r="BZ216" s="30"/>
      <c r="CA216" s="7"/>
      <c r="CB216" s="7"/>
    </row>
    <row r="217" spans="1:80" s="8" customFormat="1" ht="4.5" customHeight="1">
      <c r="A217" s="7"/>
      <c r="B217" s="7"/>
      <c r="C217" s="283"/>
      <c r="D217" s="290"/>
      <c r="E217" s="291"/>
      <c r="F217" s="214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6"/>
      <c r="BI217" s="163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5"/>
      <c r="BX217" s="33"/>
      <c r="BY217" s="30"/>
      <c r="BZ217" s="30"/>
      <c r="CA217" s="7"/>
      <c r="CB217" s="7"/>
    </row>
    <row r="218" spans="1:80" s="8" customFormat="1" ht="4.5" customHeight="1">
      <c r="A218" s="7"/>
      <c r="B218" s="7"/>
      <c r="C218" s="283"/>
      <c r="D218" s="586" t="s">
        <v>36</v>
      </c>
      <c r="E218" s="587"/>
      <c r="F218" s="573" t="s">
        <v>243</v>
      </c>
      <c r="G218" s="574"/>
      <c r="H218" s="574"/>
      <c r="I218" s="574"/>
      <c r="J218" s="574"/>
      <c r="K218" s="574"/>
      <c r="L218" s="574"/>
      <c r="M218" s="574"/>
      <c r="N218" s="574"/>
      <c r="O218" s="574"/>
      <c r="P218" s="574"/>
      <c r="Q218" s="574"/>
      <c r="R218" s="574"/>
      <c r="S218" s="574"/>
      <c r="T218" s="574"/>
      <c r="U218" s="574"/>
      <c r="V218" s="574"/>
      <c r="W218" s="574"/>
      <c r="X218" s="574"/>
      <c r="Y218" s="574"/>
      <c r="Z218" s="574"/>
      <c r="AA218" s="574"/>
      <c r="AB218" s="574"/>
      <c r="AC218" s="574"/>
      <c r="AD218" s="574"/>
      <c r="AE218" s="574"/>
      <c r="AF218" s="574"/>
      <c r="AG218" s="574"/>
      <c r="AH218" s="574"/>
      <c r="AI218" s="574"/>
      <c r="AJ218" s="574"/>
      <c r="AK218" s="574"/>
      <c r="AL218" s="574"/>
      <c r="AM218" s="574"/>
      <c r="AN218" s="574"/>
      <c r="AO218" s="574"/>
      <c r="AP218" s="574"/>
      <c r="AQ218" s="574"/>
      <c r="AR218" s="574"/>
      <c r="AS218" s="574"/>
      <c r="AT218" s="574"/>
      <c r="AU218" s="574"/>
      <c r="AV218" s="574"/>
      <c r="AW218" s="574"/>
      <c r="AX218" s="574"/>
      <c r="AY218" s="574"/>
      <c r="AZ218" s="574"/>
      <c r="BA218" s="574"/>
      <c r="BB218" s="574"/>
      <c r="BC218" s="574"/>
      <c r="BD218" s="574"/>
      <c r="BE218" s="574"/>
      <c r="BF218" s="574"/>
      <c r="BG218" s="574"/>
      <c r="BH218" s="575"/>
      <c r="BI218" s="166">
        <f>'"F" lap'!BI115</f>
        <v>0</v>
      </c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8"/>
      <c r="BX218" s="33"/>
      <c r="BY218" s="30"/>
      <c r="BZ218" s="30"/>
      <c r="CA218" s="7"/>
      <c r="CB218" s="7"/>
    </row>
    <row r="219" spans="1:80" s="8" customFormat="1" ht="4.5" customHeight="1">
      <c r="A219" s="7"/>
      <c r="B219" s="7"/>
      <c r="C219" s="283"/>
      <c r="D219" s="222"/>
      <c r="E219" s="223"/>
      <c r="F219" s="576"/>
      <c r="G219" s="577"/>
      <c r="H219" s="577"/>
      <c r="I219" s="577"/>
      <c r="J219" s="577"/>
      <c r="K219" s="577"/>
      <c r="L219" s="577"/>
      <c r="M219" s="577"/>
      <c r="N219" s="577"/>
      <c r="O219" s="577"/>
      <c r="P219" s="577"/>
      <c r="Q219" s="577"/>
      <c r="R219" s="577"/>
      <c r="S219" s="577"/>
      <c r="T219" s="577"/>
      <c r="U219" s="577"/>
      <c r="V219" s="577"/>
      <c r="W219" s="577"/>
      <c r="X219" s="577"/>
      <c r="Y219" s="577"/>
      <c r="Z219" s="577"/>
      <c r="AA219" s="577"/>
      <c r="AB219" s="577"/>
      <c r="AC219" s="577"/>
      <c r="AD219" s="577"/>
      <c r="AE219" s="577"/>
      <c r="AF219" s="577"/>
      <c r="AG219" s="577"/>
      <c r="AH219" s="577"/>
      <c r="AI219" s="577"/>
      <c r="AJ219" s="577"/>
      <c r="AK219" s="577"/>
      <c r="AL219" s="577"/>
      <c r="AM219" s="577"/>
      <c r="AN219" s="577"/>
      <c r="AO219" s="577"/>
      <c r="AP219" s="577"/>
      <c r="AQ219" s="577"/>
      <c r="AR219" s="577"/>
      <c r="AS219" s="577"/>
      <c r="AT219" s="577"/>
      <c r="AU219" s="577"/>
      <c r="AV219" s="577"/>
      <c r="AW219" s="577"/>
      <c r="AX219" s="577"/>
      <c r="AY219" s="577"/>
      <c r="AZ219" s="577"/>
      <c r="BA219" s="577"/>
      <c r="BB219" s="577"/>
      <c r="BC219" s="577"/>
      <c r="BD219" s="577"/>
      <c r="BE219" s="577"/>
      <c r="BF219" s="577"/>
      <c r="BG219" s="577"/>
      <c r="BH219" s="578"/>
      <c r="BI219" s="169"/>
      <c r="BJ219" s="170"/>
      <c r="BK219" s="170"/>
      <c r="BL219" s="170"/>
      <c r="BM219" s="170"/>
      <c r="BN219" s="170"/>
      <c r="BO219" s="170"/>
      <c r="BP219" s="170"/>
      <c r="BQ219" s="170"/>
      <c r="BR219" s="170"/>
      <c r="BS219" s="170"/>
      <c r="BT219" s="170"/>
      <c r="BU219" s="170"/>
      <c r="BV219" s="170"/>
      <c r="BW219" s="171"/>
      <c r="BX219" s="33"/>
      <c r="BY219" s="30"/>
      <c r="BZ219" s="30"/>
      <c r="CA219" s="7"/>
      <c r="CB219" s="7"/>
    </row>
    <row r="220" spans="1:80" s="8" customFormat="1" ht="7.5" customHeight="1" thickBot="1">
      <c r="A220" s="7"/>
      <c r="B220" s="7"/>
      <c r="C220" s="283"/>
      <c r="D220" s="588"/>
      <c r="E220" s="589"/>
      <c r="F220" s="579"/>
      <c r="G220" s="580"/>
      <c r="H220" s="580"/>
      <c r="I220" s="580"/>
      <c r="J220" s="580"/>
      <c r="K220" s="580"/>
      <c r="L220" s="580"/>
      <c r="M220" s="580"/>
      <c r="N220" s="580"/>
      <c r="O220" s="580"/>
      <c r="P220" s="580"/>
      <c r="Q220" s="580"/>
      <c r="R220" s="580"/>
      <c r="S220" s="580"/>
      <c r="T220" s="580"/>
      <c r="U220" s="580"/>
      <c r="V220" s="580"/>
      <c r="W220" s="580"/>
      <c r="X220" s="580"/>
      <c r="Y220" s="580"/>
      <c r="Z220" s="580"/>
      <c r="AA220" s="580"/>
      <c r="AB220" s="580"/>
      <c r="AC220" s="580"/>
      <c r="AD220" s="580"/>
      <c r="AE220" s="580"/>
      <c r="AF220" s="580"/>
      <c r="AG220" s="580"/>
      <c r="AH220" s="580"/>
      <c r="AI220" s="580"/>
      <c r="AJ220" s="580"/>
      <c r="AK220" s="580"/>
      <c r="AL220" s="580"/>
      <c r="AM220" s="580"/>
      <c r="AN220" s="580"/>
      <c r="AO220" s="580"/>
      <c r="AP220" s="580"/>
      <c r="AQ220" s="580"/>
      <c r="AR220" s="580"/>
      <c r="AS220" s="580"/>
      <c r="AT220" s="580"/>
      <c r="AU220" s="580"/>
      <c r="AV220" s="580"/>
      <c r="AW220" s="580"/>
      <c r="AX220" s="580"/>
      <c r="AY220" s="580"/>
      <c r="AZ220" s="580"/>
      <c r="BA220" s="580"/>
      <c r="BB220" s="580"/>
      <c r="BC220" s="580"/>
      <c r="BD220" s="580"/>
      <c r="BE220" s="580"/>
      <c r="BF220" s="580"/>
      <c r="BG220" s="580"/>
      <c r="BH220" s="581"/>
      <c r="BI220" s="172"/>
      <c r="BJ220" s="173"/>
      <c r="BK220" s="173"/>
      <c r="BL220" s="173"/>
      <c r="BM220" s="173"/>
      <c r="BN220" s="173"/>
      <c r="BO220" s="173"/>
      <c r="BP220" s="173"/>
      <c r="BQ220" s="173"/>
      <c r="BR220" s="173"/>
      <c r="BS220" s="173"/>
      <c r="BT220" s="173"/>
      <c r="BU220" s="173"/>
      <c r="BV220" s="173"/>
      <c r="BW220" s="174"/>
      <c r="BX220" s="33"/>
      <c r="BY220" s="30"/>
      <c r="BZ220" s="30"/>
      <c r="CA220" s="7"/>
      <c r="CB220" s="7"/>
    </row>
    <row r="221" spans="1:80" s="8" customFormat="1" ht="4.5" customHeight="1">
      <c r="A221" s="7"/>
      <c r="B221" s="7"/>
      <c r="C221" s="283"/>
      <c r="D221" s="327" t="s">
        <v>39</v>
      </c>
      <c r="E221" s="282"/>
      <c r="F221" s="334" t="s">
        <v>183</v>
      </c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6"/>
      <c r="BI221" s="175"/>
      <c r="BJ221" s="176"/>
      <c r="BK221" s="176"/>
      <c r="BL221" s="176"/>
      <c r="BM221" s="176"/>
      <c r="BN221" s="176"/>
      <c r="BO221" s="176"/>
      <c r="BP221" s="176"/>
      <c r="BQ221" s="176"/>
      <c r="BR221" s="176"/>
      <c r="BS221" s="176"/>
      <c r="BT221" s="176"/>
      <c r="BU221" s="176"/>
      <c r="BV221" s="176"/>
      <c r="BW221" s="177"/>
      <c r="BX221" s="33"/>
      <c r="BY221" s="30"/>
      <c r="BZ221" s="30"/>
      <c r="CA221" s="7"/>
      <c r="CB221" s="7"/>
    </row>
    <row r="222" spans="1:80" s="8" customFormat="1" ht="4.5" customHeight="1">
      <c r="A222" s="7"/>
      <c r="B222" s="7"/>
      <c r="C222" s="283"/>
      <c r="D222" s="283"/>
      <c r="E222" s="284"/>
      <c r="F222" s="337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  <c r="AA222" s="292"/>
      <c r="AB222" s="292"/>
      <c r="AC222" s="292"/>
      <c r="AD222" s="292"/>
      <c r="AE222" s="292"/>
      <c r="AF222" s="292"/>
      <c r="AG222" s="292"/>
      <c r="AH222" s="292"/>
      <c r="AI222" s="292"/>
      <c r="AJ222" s="292"/>
      <c r="AK222" s="292"/>
      <c r="AL222" s="292"/>
      <c r="AM222" s="292"/>
      <c r="AN222" s="292"/>
      <c r="AO222" s="292"/>
      <c r="AP222" s="292"/>
      <c r="AQ222" s="292"/>
      <c r="AR222" s="292"/>
      <c r="AS222" s="292"/>
      <c r="AT222" s="292"/>
      <c r="AU222" s="292"/>
      <c r="AV222" s="292"/>
      <c r="AW222" s="292"/>
      <c r="AX222" s="292"/>
      <c r="AY222" s="292"/>
      <c r="AZ222" s="292"/>
      <c r="BA222" s="292"/>
      <c r="BB222" s="292"/>
      <c r="BC222" s="292"/>
      <c r="BD222" s="292"/>
      <c r="BE222" s="292"/>
      <c r="BF222" s="292"/>
      <c r="BG222" s="292"/>
      <c r="BH222" s="338"/>
      <c r="BI222" s="178"/>
      <c r="BJ222" s="179"/>
      <c r="BK222" s="179"/>
      <c r="BL222" s="179"/>
      <c r="BM222" s="179"/>
      <c r="BN222" s="179"/>
      <c r="BO222" s="179"/>
      <c r="BP222" s="179"/>
      <c r="BQ222" s="179"/>
      <c r="BR222" s="179"/>
      <c r="BS222" s="179"/>
      <c r="BT222" s="179"/>
      <c r="BU222" s="179"/>
      <c r="BV222" s="179"/>
      <c r="BW222" s="180"/>
      <c r="BX222" s="33"/>
      <c r="BY222" s="30"/>
      <c r="BZ222" s="30"/>
      <c r="CA222" s="7"/>
      <c r="CB222" s="7"/>
    </row>
    <row r="223" spans="1:80" s="8" customFormat="1" ht="4.5" customHeight="1">
      <c r="A223" s="7"/>
      <c r="B223" s="7"/>
      <c r="C223" s="283"/>
      <c r="D223" s="283"/>
      <c r="E223" s="284"/>
      <c r="F223" s="337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  <c r="AA223" s="292"/>
      <c r="AB223" s="292"/>
      <c r="AC223" s="292"/>
      <c r="AD223" s="292"/>
      <c r="AE223" s="292"/>
      <c r="AF223" s="292"/>
      <c r="AG223" s="292"/>
      <c r="AH223" s="292"/>
      <c r="AI223" s="292"/>
      <c r="AJ223" s="292"/>
      <c r="AK223" s="292"/>
      <c r="AL223" s="292"/>
      <c r="AM223" s="292"/>
      <c r="AN223" s="292"/>
      <c r="AO223" s="292"/>
      <c r="AP223" s="292"/>
      <c r="AQ223" s="292"/>
      <c r="AR223" s="292"/>
      <c r="AS223" s="292"/>
      <c r="AT223" s="292"/>
      <c r="AU223" s="292"/>
      <c r="AV223" s="292"/>
      <c r="AW223" s="292"/>
      <c r="AX223" s="292"/>
      <c r="AY223" s="292"/>
      <c r="AZ223" s="292"/>
      <c r="BA223" s="292"/>
      <c r="BB223" s="292"/>
      <c r="BC223" s="292"/>
      <c r="BD223" s="292"/>
      <c r="BE223" s="292"/>
      <c r="BF223" s="292"/>
      <c r="BG223" s="292"/>
      <c r="BH223" s="338"/>
      <c r="BI223" s="178"/>
      <c r="BJ223" s="179"/>
      <c r="BK223" s="179"/>
      <c r="BL223" s="179"/>
      <c r="BM223" s="179"/>
      <c r="BN223" s="179"/>
      <c r="BO223" s="179"/>
      <c r="BP223" s="179"/>
      <c r="BQ223" s="179"/>
      <c r="BR223" s="179"/>
      <c r="BS223" s="179"/>
      <c r="BT223" s="179"/>
      <c r="BU223" s="179"/>
      <c r="BV223" s="179"/>
      <c r="BW223" s="180"/>
      <c r="BX223" s="33"/>
      <c r="BY223" s="30"/>
      <c r="BZ223" s="30"/>
      <c r="CA223" s="7"/>
      <c r="CB223" s="7"/>
    </row>
    <row r="224" spans="1:80" s="8" customFormat="1" ht="4.5" customHeight="1" thickBot="1">
      <c r="A224" s="7"/>
      <c r="B224" s="7"/>
      <c r="C224" s="283"/>
      <c r="D224" s="308"/>
      <c r="E224" s="309"/>
      <c r="F224" s="560"/>
      <c r="G224" s="561"/>
      <c r="H224" s="561"/>
      <c r="I224" s="561"/>
      <c r="J224" s="561"/>
      <c r="K224" s="561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61"/>
      <c r="AA224" s="561"/>
      <c r="AB224" s="561"/>
      <c r="AC224" s="561"/>
      <c r="AD224" s="561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  <c r="AV224" s="561"/>
      <c r="AW224" s="561"/>
      <c r="AX224" s="561"/>
      <c r="AY224" s="561"/>
      <c r="AZ224" s="561"/>
      <c r="BA224" s="561"/>
      <c r="BB224" s="561"/>
      <c r="BC224" s="561"/>
      <c r="BD224" s="561"/>
      <c r="BE224" s="561"/>
      <c r="BF224" s="561"/>
      <c r="BG224" s="561"/>
      <c r="BH224" s="562"/>
      <c r="BI224" s="181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3"/>
      <c r="BX224" s="33"/>
      <c r="BY224" s="30"/>
      <c r="BZ224" s="30"/>
      <c r="CA224" s="7"/>
      <c r="CB224" s="7"/>
    </row>
    <row r="225" spans="1:80" s="8" customFormat="1" ht="4.5" customHeight="1">
      <c r="A225" s="7"/>
      <c r="B225" s="7"/>
      <c r="C225" s="283"/>
      <c r="D225" s="220" t="s">
        <v>77</v>
      </c>
      <c r="E225" s="221"/>
      <c r="F225" s="582" t="s">
        <v>244</v>
      </c>
      <c r="G225" s="583"/>
      <c r="H225" s="583"/>
      <c r="I225" s="583"/>
      <c r="J225" s="583"/>
      <c r="K225" s="583"/>
      <c r="L225" s="583"/>
      <c r="M225" s="583"/>
      <c r="N225" s="583"/>
      <c r="O225" s="583"/>
      <c r="P225" s="583"/>
      <c r="Q225" s="583"/>
      <c r="R225" s="583"/>
      <c r="S225" s="583"/>
      <c r="T225" s="583"/>
      <c r="U225" s="583"/>
      <c r="V225" s="583"/>
      <c r="W225" s="583"/>
      <c r="X225" s="583"/>
      <c r="Y225" s="583"/>
      <c r="Z225" s="583"/>
      <c r="AA225" s="583"/>
      <c r="AB225" s="583"/>
      <c r="AC225" s="583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3"/>
      <c r="AN225" s="583"/>
      <c r="AO225" s="583"/>
      <c r="AP225" s="583"/>
      <c r="AQ225" s="583"/>
      <c r="AR225" s="583"/>
      <c r="AS225" s="583"/>
      <c r="AT225" s="583"/>
      <c r="AU225" s="583"/>
      <c r="AV225" s="583"/>
      <c r="AW225" s="583"/>
      <c r="AX225" s="583"/>
      <c r="AY225" s="583"/>
      <c r="AZ225" s="583"/>
      <c r="BA225" s="583"/>
      <c r="BB225" s="583"/>
      <c r="BC225" s="583"/>
      <c r="BD225" s="583"/>
      <c r="BE225" s="583"/>
      <c r="BF225" s="583"/>
      <c r="BG225" s="583"/>
      <c r="BH225" s="584"/>
      <c r="BI225" s="184">
        <f>SUM(BI218-BI221)</f>
        <v>0</v>
      </c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  <c r="BW225" s="186"/>
      <c r="BX225" s="33"/>
      <c r="BY225" s="30"/>
      <c r="BZ225" s="30"/>
      <c r="CA225" s="7"/>
      <c r="CB225" s="7"/>
    </row>
    <row r="226" spans="1:80" s="8" customFormat="1" ht="4.5" customHeight="1">
      <c r="A226" s="7"/>
      <c r="B226" s="7"/>
      <c r="C226" s="283"/>
      <c r="D226" s="222"/>
      <c r="E226" s="223"/>
      <c r="F226" s="567"/>
      <c r="G226" s="568"/>
      <c r="H226" s="568"/>
      <c r="I226" s="568"/>
      <c r="J226" s="568"/>
      <c r="K226" s="568"/>
      <c r="L226" s="568"/>
      <c r="M226" s="568"/>
      <c r="N226" s="568"/>
      <c r="O226" s="568"/>
      <c r="P226" s="568"/>
      <c r="Q226" s="568"/>
      <c r="R226" s="568"/>
      <c r="S226" s="568"/>
      <c r="T226" s="568"/>
      <c r="U226" s="568"/>
      <c r="V226" s="568"/>
      <c r="W226" s="568"/>
      <c r="X226" s="568"/>
      <c r="Y226" s="568"/>
      <c r="Z226" s="568"/>
      <c r="AA226" s="568"/>
      <c r="AB226" s="568"/>
      <c r="AC226" s="568"/>
      <c r="AD226" s="568"/>
      <c r="AE226" s="568"/>
      <c r="AF226" s="568"/>
      <c r="AG226" s="568"/>
      <c r="AH226" s="568"/>
      <c r="AI226" s="568"/>
      <c r="AJ226" s="568"/>
      <c r="AK226" s="568"/>
      <c r="AL226" s="568"/>
      <c r="AM226" s="568"/>
      <c r="AN226" s="568"/>
      <c r="AO226" s="568"/>
      <c r="AP226" s="568"/>
      <c r="AQ226" s="568"/>
      <c r="AR226" s="568"/>
      <c r="AS226" s="568"/>
      <c r="AT226" s="568"/>
      <c r="AU226" s="568"/>
      <c r="AV226" s="568"/>
      <c r="AW226" s="568"/>
      <c r="AX226" s="568"/>
      <c r="AY226" s="568"/>
      <c r="AZ226" s="568"/>
      <c r="BA226" s="568"/>
      <c r="BB226" s="568"/>
      <c r="BC226" s="568"/>
      <c r="BD226" s="568"/>
      <c r="BE226" s="568"/>
      <c r="BF226" s="568"/>
      <c r="BG226" s="568"/>
      <c r="BH226" s="569"/>
      <c r="BI226" s="139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1"/>
      <c r="BX226" s="33"/>
      <c r="BY226" s="30"/>
      <c r="BZ226" s="30"/>
      <c r="CA226" s="7"/>
      <c r="CB226" s="7"/>
    </row>
    <row r="227" spans="1:80" s="8" customFormat="1" ht="4.5" customHeight="1">
      <c r="A227" s="7"/>
      <c r="B227" s="7"/>
      <c r="C227" s="283"/>
      <c r="D227" s="222"/>
      <c r="E227" s="223"/>
      <c r="F227" s="567"/>
      <c r="G227" s="568"/>
      <c r="H227" s="568"/>
      <c r="I227" s="568"/>
      <c r="J227" s="568"/>
      <c r="K227" s="568"/>
      <c r="L227" s="568"/>
      <c r="M227" s="568"/>
      <c r="N227" s="568"/>
      <c r="O227" s="568"/>
      <c r="P227" s="568"/>
      <c r="Q227" s="568"/>
      <c r="R227" s="568"/>
      <c r="S227" s="568"/>
      <c r="T227" s="568"/>
      <c r="U227" s="568"/>
      <c r="V227" s="568"/>
      <c r="W227" s="568"/>
      <c r="X227" s="568"/>
      <c r="Y227" s="568"/>
      <c r="Z227" s="568"/>
      <c r="AA227" s="568"/>
      <c r="AB227" s="568"/>
      <c r="AC227" s="568"/>
      <c r="AD227" s="568"/>
      <c r="AE227" s="568"/>
      <c r="AF227" s="568"/>
      <c r="AG227" s="568"/>
      <c r="AH227" s="568"/>
      <c r="AI227" s="568"/>
      <c r="AJ227" s="568"/>
      <c r="AK227" s="568"/>
      <c r="AL227" s="568"/>
      <c r="AM227" s="568"/>
      <c r="AN227" s="568"/>
      <c r="AO227" s="568"/>
      <c r="AP227" s="568"/>
      <c r="AQ227" s="568"/>
      <c r="AR227" s="568"/>
      <c r="AS227" s="568"/>
      <c r="AT227" s="568"/>
      <c r="AU227" s="568"/>
      <c r="AV227" s="568"/>
      <c r="AW227" s="568"/>
      <c r="AX227" s="568"/>
      <c r="AY227" s="568"/>
      <c r="AZ227" s="568"/>
      <c r="BA227" s="568"/>
      <c r="BB227" s="568"/>
      <c r="BC227" s="568"/>
      <c r="BD227" s="568"/>
      <c r="BE227" s="568"/>
      <c r="BF227" s="568"/>
      <c r="BG227" s="568"/>
      <c r="BH227" s="569"/>
      <c r="BI227" s="139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1"/>
      <c r="BX227" s="33"/>
      <c r="BY227" s="30"/>
      <c r="BZ227" s="30"/>
      <c r="CA227" s="7"/>
      <c r="CB227" s="7"/>
    </row>
    <row r="228" spans="1:80" s="8" customFormat="1" ht="4.5" customHeight="1" thickBot="1">
      <c r="A228" s="7"/>
      <c r="B228" s="7"/>
      <c r="C228" s="283"/>
      <c r="D228" s="224"/>
      <c r="E228" s="225"/>
      <c r="F228" s="570"/>
      <c r="G228" s="571"/>
      <c r="H228" s="571"/>
      <c r="I228" s="571"/>
      <c r="J228" s="571"/>
      <c r="K228" s="571"/>
      <c r="L228" s="571"/>
      <c r="M228" s="571"/>
      <c r="N228" s="571"/>
      <c r="O228" s="571"/>
      <c r="P228" s="571"/>
      <c r="Q228" s="571"/>
      <c r="R228" s="571"/>
      <c r="S228" s="571"/>
      <c r="T228" s="571"/>
      <c r="U228" s="571"/>
      <c r="V228" s="571"/>
      <c r="W228" s="571"/>
      <c r="X228" s="571"/>
      <c r="Y228" s="571"/>
      <c r="Z228" s="571"/>
      <c r="AA228" s="571"/>
      <c r="AB228" s="571"/>
      <c r="AC228" s="571"/>
      <c r="AD228" s="571"/>
      <c r="AE228" s="571"/>
      <c r="AF228" s="571"/>
      <c r="AG228" s="571"/>
      <c r="AH228" s="571"/>
      <c r="AI228" s="571"/>
      <c r="AJ228" s="571"/>
      <c r="AK228" s="571"/>
      <c r="AL228" s="571"/>
      <c r="AM228" s="571"/>
      <c r="AN228" s="571"/>
      <c r="AO228" s="571"/>
      <c r="AP228" s="571"/>
      <c r="AQ228" s="571"/>
      <c r="AR228" s="571"/>
      <c r="AS228" s="571"/>
      <c r="AT228" s="571"/>
      <c r="AU228" s="571"/>
      <c r="AV228" s="571"/>
      <c r="AW228" s="571"/>
      <c r="AX228" s="571"/>
      <c r="AY228" s="571"/>
      <c r="AZ228" s="571"/>
      <c r="BA228" s="571"/>
      <c r="BB228" s="571"/>
      <c r="BC228" s="571"/>
      <c r="BD228" s="571"/>
      <c r="BE228" s="571"/>
      <c r="BF228" s="571"/>
      <c r="BG228" s="571"/>
      <c r="BH228" s="572"/>
      <c r="BI228" s="187"/>
      <c r="BJ228" s="188"/>
      <c r="BK228" s="188"/>
      <c r="BL228" s="188"/>
      <c r="BM228" s="188"/>
      <c r="BN228" s="188"/>
      <c r="BO228" s="188"/>
      <c r="BP228" s="188"/>
      <c r="BQ228" s="188"/>
      <c r="BR228" s="188"/>
      <c r="BS228" s="188"/>
      <c r="BT228" s="188"/>
      <c r="BU228" s="188"/>
      <c r="BV228" s="188"/>
      <c r="BW228" s="189"/>
      <c r="BX228" s="33"/>
      <c r="BY228" s="30"/>
      <c r="BZ228" s="30"/>
      <c r="CA228" s="7"/>
      <c r="CB228" s="7"/>
    </row>
    <row r="229" spans="1:80" s="8" customFormat="1" ht="4.5" customHeight="1">
      <c r="A229" s="7"/>
      <c r="B229" s="7"/>
      <c r="C229" s="283"/>
      <c r="D229" s="220" t="s">
        <v>78</v>
      </c>
      <c r="E229" s="282"/>
      <c r="F229" s="582" t="s">
        <v>245</v>
      </c>
      <c r="G229" s="583"/>
      <c r="H229" s="583"/>
      <c r="I229" s="583"/>
      <c r="J229" s="583"/>
      <c r="K229" s="583"/>
      <c r="L229" s="583"/>
      <c r="M229" s="583"/>
      <c r="N229" s="583"/>
      <c r="O229" s="583"/>
      <c r="P229" s="583"/>
      <c r="Q229" s="583"/>
      <c r="R229" s="583"/>
      <c r="S229" s="583"/>
      <c r="T229" s="583"/>
      <c r="U229" s="583"/>
      <c r="V229" s="583"/>
      <c r="W229" s="583"/>
      <c r="X229" s="583"/>
      <c r="Y229" s="583"/>
      <c r="Z229" s="583"/>
      <c r="AA229" s="583"/>
      <c r="AB229" s="583"/>
      <c r="AC229" s="583"/>
      <c r="AD229" s="583"/>
      <c r="AE229" s="583"/>
      <c r="AF229" s="583"/>
      <c r="AG229" s="583"/>
      <c r="AH229" s="583"/>
      <c r="AI229" s="583"/>
      <c r="AJ229" s="583"/>
      <c r="AK229" s="583"/>
      <c r="AL229" s="583"/>
      <c r="AM229" s="583"/>
      <c r="AN229" s="583"/>
      <c r="AO229" s="583"/>
      <c r="AP229" s="583"/>
      <c r="AQ229" s="583"/>
      <c r="AR229" s="583"/>
      <c r="AS229" s="583"/>
      <c r="AT229" s="583"/>
      <c r="AU229" s="583"/>
      <c r="AV229" s="583"/>
      <c r="AW229" s="583"/>
      <c r="AX229" s="583"/>
      <c r="AY229" s="583"/>
      <c r="AZ229" s="583"/>
      <c r="BA229" s="583"/>
      <c r="BB229" s="583"/>
      <c r="BC229" s="583"/>
      <c r="BD229" s="583"/>
      <c r="BE229" s="583"/>
      <c r="BF229" s="583"/>
      <c r="BG229" s="583"/>
      <c r="BH229" s="584"/>
      <c r="BI229" s="136">
        <f>BI225*2%</f>
        <v>0</v>
      </c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8"/>
      <c r="BX229" s="33"/>
      <c r="BY229" s="30"/>
      <c r="BZ229" s="30"/>
      <c r="CA229" s="7"/>
      <c r="CB229" s="7"/>
    </row>
    <row r="230" spans="1:80" s="8" customFormat="1" ht="4.5" customHeight="1">
      <c r="A230" s="7"/>
      <c r="B230" s="7"/>
      <c r="C230" s="283"/>
      <c r="D230" s="283"/>
      <c r="E230" s="284"/>
      <c r="F230" s="567"/>
      <c r="G230" s="568"/>
      <c r="H230" s="568"/>
      <c r="I230" s="568"/>
      <c r="J230" s="568"/>
      <c r="K230" s="568"/>
      <c r="L230" s="568"/>
      <c r="M230" s="568"/>
      <c r="N230" s="568"/>
      <c r="O230" s="568"/>
      <c r="P230" s="568"/>
      <c r="Q230" s="568"/>
      <c r="R230" s="568"/>
      <c r="S230" s="568"/>
      <c r="T230" s="568"/>
      <c r="U230" s="568"/>
      <c r="V230" s="568"/>
      <c r="W230" s="568"/>
      <c r="X230" s="568"/>
      <c r="Y230" s="568"/>
      <c r="Z230" s="568"/>
      <c r="AA230" s="568"/>
      <c r="AB230" s="568"/>
      <c r="AC230" s="568"/>
      <c r="AD230" s="568"/>
      <c r="AE230" s="568"/>
      <c r="AF230" s="568"/>
      <c r="AG230" s="568"/>
      <c r="AH230" s="568"/>
      <c r="AI230" s="568"/>
      <c r="AJ230" s="568"/>
      <c r="AK230" s="568"/>
      <c r="AL230" s="568"/>
      <c r="AM230" s="568"/>
      <c r="AN230" s="568"/>
      <c r="AO230" s="568"/>
      <c r="AP230" s="568"/>
      <c r="AQ230" s="568"/>
      <c r="AR230" s="568"/>
      <c r="AS230" s="568"/>
      <c r="AT230" s="568"/>
      <c r="AU230" s="568"/>
      <c r="AV230" s="568"/>
      <c r="AW230" s="568"/>
      <c r="AX230" s="568"/>
      <c r="AY230" s="568"/>
      <c r="AZ230" s="568"/>
      <c r="BA230" s="568"/>
      <c r="BB230" s="568"/>
      <c r="BC230" s="568"/>
      <c r="BD230" s="568"/>
      <c r="BE230" s="568"/>
      <c r="BF230" s="568"/>
      <c r="BG230" s="568"/>
      <c r="BH230" s="569"/>
      <c r="BI230" s="139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1"/>
      <c r="BX230" s="33"/>
      <c r="BY230" s="30"/>
      <c r="BZ230" s="30"/>
      <c r="CA230" s="7"/>
      <c r="CB230" s="7"/>
    </row>
    <row r="231" spans="1:80" s="8" customFormat="1" ht="4.5" customHeight="1" thickBot="1">
      <c r="A231" s="7"/>
      <c r="B231" s="7"/>
      <c r="C231" s="283"/>
      <c r="D231" s="283"/>
      <c r="E231" s="284"/>
      <c r="F231" s="570"/>
      <c r="G231" s="571"/>
      <c r="H231" s="571"/>
      <c r="I231" s="571"/>
      <c r="J231" s="571"/>
      <c r="K231" s="571"/>
      <c r="L231" s="571"/>
      <c r="M231" s="571"/>
      <c r="N231" s="571"/>
      <c r="O231" s="571"/>
      <c r="P231" s="571"/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  <c r="AB231" s="571"/>
      <c r="AC231" s="571"/>
      <c r="AD231" s="571"/>
      <c r="AE231" s="571"/>
      <c r="AF231" s="571"/>
      <c r="AG231" s="571"/>
      <c r="AH231" s="571"/>
      <c r="AI231" s="571"/>
      <c r="AJ231" s="571"/>
      <c r="AK231" s="571"/>
      <c r="AL231" s="571"/>
      <c r="AM231" s="571"/>
      <c r="AN231" s="571"/>
      <c r="AO231" s="571"/>
      <c r="AP231" s="571"/>
      <c r="AQ231" s="571"/>
      <c r="AR231" s="571"/>
      <c r="AS231" s="571"/>
      <c r="AT231" s="571"/>
      <c r="AU231" s="571"/>
      <c r="AV231" s="571"/>
      <c r="AW231" s="571"/>
      <c r="AX231" s="571"/>
      <c r="AY231" s="571"/>
      <c r="AZ231" s="571"/>
      <c r="BA231" s="571"/>
      <c r="BB231" s="571"/>
      <c r="BC231" s="571"/>
      <c r="BD231" s="571"/>
      <c r="BE231" s="571"/>
      <c r="BF231" s="571"/>
      <c r="BG231" s="571"/>
      <c r="BH231" s="572"/>
      <c r="BI231" s="142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4"/>
      <c r="BX231" s="33"/>
      <c r="BY231" s="30"/>
      <c r="BZ231" s="30"/>
      <c r="CA231" s="7"/>
      <c r="CB231" s="7"/>
    </row>
    <row r="232" spans="1:80" s="8" customFormat="1" ht="4.5" customHeight="1">
      <c r="A232" s="7"/>
      <c r="B232" s="7"/>
      <c r="C232" s="283"/>
      <c r="D232" s="327" t="s">
        <v>79</v>
      </c>
      <c r="E232" s="282"/>
      <c r="F232" s="334" t="s">
        <v>230</v>
      </c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335"/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335"/>
      <c r="AK232" s="335"/>
      <c r="AL232" s="335"/>
      <c r="AM232" s="335"/>
      <c r="AN232" s="335"/>
      <c r="AO232" s="335"/>
      <c r="AP232" s="335"/>
      <c r="AQ232" s="335"/>
      <c r="AR232" s="335"/>
      <c r="AS232" s="335"/>
      <c r="AT232" s="335"/>
      <c r="AU232" s="335"/>
      <c r="AV232" s="335"/>
      <c r="AW232" s="335"/>
      <c r="AX232" s="335"/>
      <c r="AY232" s="335"/>
      <c r="AZ232" s="335"/>
      <c r="BA232" s="335"/>
      <c r="BB232" s="335"/>
      <c r="BC232" s="335"/>
      <c r="BD232" s="335"/>
      <c r="BE232" s="335"/>
      <c r="BF232" s="335"/>
      <c r="BG232" s="335"/>
      <c r="BH232" s="336"/>
      <c r="BI232" s="199">
        <f>IF(BI206&gt;2500001,"0 Ft",BI229*60%)</f>
        <v>0</v>
      </c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1"/>
      <c r="BX232" s="33"/>
      <c r="BY232" s="30"/>
      <c r="BZ232" s="30"/>
      <c r="CA232" s="7"/>
      <c r="CB232" s="7"/>
    </row>
    <row r="233" spans="1:80" s="8" customFormat="1" ht="4.5" customHeight="1">
      <c r="A233" s="7"/>
      <c r="B233" s="7"/>
      <c r="C233" s="283"/>
      <c r="D233" s="283"/>
      <c r="E233" s="284"/>
      <c r="F233" s="337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  <c r="AA233" s="292"/>
      <c r="AB233" s="292"/>
      <c r="AC233" s="292"/>
      <c r="AD233" s="292"/>
      <c r="AE233" s="292"/>
      <c r="AF233" s="292"/>
      <c r="AG233" s="292"/>
      <c r="AH233" s="292"/>
      <c r="AI233" s="292"/>
      <c r="AJ233" s="292"/>
      <c r="AK233" s="292"/>
      <c r="AL233" s="292"/>
      <c r="AM233" s="292"/>
      <c r="AN233" s="292"/>
      <c r="AO233" s="292"/>
      <c r="AP233" s="292"/>
      <c r="AQ233" s="292"/>
      <c r="AR233" s="292"/>
      <c r="AS233" s="292"/>
      <c r="AT233" s="292"/>
      <c r="AU233" s="292"/>
      <c r="AV233" s="292"/>
      <c r="AW233" s="292"/>
      <c r="AX233" s="292"/>
      <c r="AY233" s="292"/>
      <c r="AZ233" s="292"/>
      <c r="BA233" s="292"/>
      <c r="BB233" s="292"/>
      <c r="BC233" s="292"/>
      <c r="BD233" s="292"/>
      <c r="BE233" s="292"/>
      <c r="BF233" s="292"/>
      <c r="BG233" s="292"/>
      <c r="BH233" s="338"/>
      <c r="BI233" s="202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4"/>
      <c r="BX233" s="33"/>
      <c r="BY233" s="30"/>
      <c r="BZ233" s="30"/>
      <c r="CA233" s="7"/>
      <c r="CB233" s="7"/>
    </row>
    <row r="234" spans="1:80" s="8" customFormat="1" ht="16.5" customHeight="1" thickBot="1">
      <c r="A234" s="7"/>
      <c r="B234" s="7"/>
      <c r="C234" s="283"/>
      <c r="D234" s="308"/>
      <c r="E234" s="309"/>
      <c r="F234" s="560"/>
      <c r="G234" s="561"/>
      <c r="H234" s="561"/>
      <c r="I234" s="561"/>
      <c r="J234" s="561"/>
      <c r="K234" s="561"/>
      <c r="L234" s="561"/>
      <c r="M234" s="561"/>
      <c r="N234" s="561"/>
      <c r="O234" s="561"/>
      <c r="P234" s="561"/>
      <c r="Q234" s="561"/>
      <c r="R234" s="561"/>
      <c r="S234" s="561"/>
      <c r="T234" s="561"/>
      <c r="U234" s="561"/>
      <c r="V234" s="561"/>
      <c r="W234" s="561"/>
      <c r="X234" s="561"/>
      <c r="Y234" s="561"/>
      <c r="Z234" s="561"/>
      <c r="AA234" s="561"/>
      <c r="AB234" s="561"/>
      <c r="AC234" s="561"/>
      <c r="AD234" s="561"/>
      <c r="AE234" s="561"/>
      <c r="AF234" s="561"/>
      <c r="AG234" s="561"/>
      <c r="AH234" s="561"/>
      <c r="AI234" s="561"/>
      <c r="AJ234" s="561"/>
      <c r="AK234" s="561"/>
      <c r="AL234" s="561"/>
      <c r="AM234" s="561"/>
      <c r="AN234" s="561"/>
      <c r="AO234" s="561"/>
      <c r="AP234" s="561"/>
      <c r="AQ234" s="561"/>
      <c r="AR234" s="561"/>
      <c r="AS234" s="561"/>
      <c r="AT234" s="561"/>
      <c r="AU234" s="561"/>
      <c r="AV234" s="561"/>
      <c r="AW234" s="561"/>
      <c r="AX234" s="561"/>
      <c r="AY234" s="561"/>
      <c r="AZ234" s="561"/>
      <c r="BA234" s="561"/>
      <c r="BB234" s="561"/>
      <c r="BC234" s="561"/>
      <c r="BD234" s="561"/>
      <c r="BE234" s="561"/>
      <c r="BF234" s="561"/>
      <c r="BG234" s="561"/>
      <c r="BH234" s="562"/>
      <c r="BI234" s="205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7"/>
      <c r="BX234" s="33"/>
      <c r="BY234" s="30"/>
      <c r="BZ234" s="30"/>
      <c r="CA234" s="7"/>
      <c r="CB234" s="7"/>
    </row>
    <row r="235" spans="1:80" s="8" customFormat="1" ht="4.5" customHeight="1">
      <c r="A235" s="7"/>
      <c r="B235" s="7"/>
      <c r="C235" s="283"/>
      <c r="D235" s="327" t="s">
        <v>80</v>
      </c>
      <c r="E235" s="282"/>
      <c r="F235" s="334" t="s">
        <v>277</v>
      </c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35"/>
      <c r="AU235" s="335"/>
      <c r="AV235" s="335"/>
      <c r="AW235" s="335"/>
      <c r="AX235" s="335"/>
      <c r="AY235" s="335"/>
      <c r="AZ235" s="335"/>
      <c r="BA235" s="335"/>
      <c r="BB235" s="335"/>
      <c r="BC235" s="335"/>
      <c r="BD235" s="335"/>
      <c r="BE235" s="335"/>
      <c r="BF235" s="335"/>
      <c r="BG235" s="335"/>
      <c r="BH235" s="336"/>
      <c r="BI235" s="190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2"/>
      <c r="BX235" s="33"/>
      <c r="BY235" s="30"/>
      <c r="BZ235" s="30"/>
      <c r="CA235" s="7"/>
      <c r="CB235" s="7"/>
    </row>
    <row r="236" spans="1:80" s="8" customFormat="1" ht="4.5" customHeight="1">
      <c r="A236" s="7"/>
      <c r="B236" s="7"/>
      <c r="C236" s="283"/>
      <c r="D236" s="283"/>
      <c r="E236" s="284"/>
      <c r="F236" s="337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  <c r="AA236" s="292"/>
      <c r="AB236" s="292"/>
      <c r="AC236" s="292"/>
      <c r="AD236" s="292"/>
      <c r="AE236" s="292"/>
      <c r="AF236" s="292"/>
      <c r="AG236" s="292"/>
      <c r="AH236" s="292"/>
      <c r="AI236" s="292"/>
      <c r="AJ236" s="292"/>
      <c r="AK236" s="292"/>
      <c r="AL236" s="292"/>
      <c r="AM236" s="292"/>
      <c r="AN236" s="292"/>
      <c r="AO236" s="292"/>
      <c r="AP236" s="292"/>
      <c r="AQ236" s="292"/>
      <c r="AR236" s="292"/>
      <c r="AS236" s="292"/>
      <c r="AT236" s="292"/>
      <c r="AU236" s="292"/>
      <c r="AV236" s="292"/>
      <c r="AW236" s="292"/>
      <c r="AX236" s="292"/>
      <c r="AY236" s="292"/>
      <c r="AZ236" s="292"/>
      <c r="BA236" s="292"/>
      <c r="BB236" s="292"/>
      <c r="BC236" s="292"/>
      <c r="BD236" s="292"/>
      <c r="BE236" s="292"/>
      <c r="BF236" s="292"/>
      <c r="BG236" s="292"/>
      <c r="BH236" s="338"/>
      <c r="BI236" s="193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5"/>
      <c r="BX236" s="33"/>
      <c r="BY236" s="30"/>
      <c r="BZ236" s="30"/>
      <c r="CA236" s="7"/>
      <c r="CB236" s="7"/>
    </row>
    <row r="237" spans="1:80" s="8" customFormat="1" ht="15.75" customHeight="1">
      <c r="A237" s="7"/>
      <c r="B237" s="7"/>
      <c r="C237" s="283"/>
      <c r="D237" s="328"/>
      <c r="E237" s="329"/>
      <c r="F237" s="339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  <c r="AT237" s="326"/>
      <c r="AU237" s="326"/>
      <c r="AV237" s="326"/>
      <c r="AW237" s="326"/>
      <c r="AX237" s="326"/>
      <c r="AY237" s="326"/>
      <c r="AZ237" s="326"/>
      <c r="BA237" s="326"/>
      <c r="BB237" s="326"/>
      <c r="BC237" s="326"/>
      <c r="BD237" s="326"/>
      <c r="BE237" s="326"/>
      <c r="BF237" s="326"/>
      <c r="BG237" s="326"/>
      <c r="BH237" s="340"/>
      <c r="BI237" s="196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8"/>
      <c r="BX237" s="33"/>
      <c r="BY237" s="30"/>
      <c r="BZ237" s="30"/>
      <c r="CA237" s="7"/>
      <c r="CB237" s="7"/>
    </row>
    <row r="238" spans="1:80" s="8" customFormat="1" ht="4.5" customHeight="1">
      <c r="A238" s="7"/>
      <c r="B238" s="7"/>
      <c r="C238" s="283"/>
      <c r="D238" s="286" t="s">
        <v>81</v>
      </c>
      <c r="E238" s="287"/>
      <c r="F238" s="605" t="s">
        <v>278</v>
      </c>
      <c r="G238" s="606"/>
      <c r="H238" s="606"/>
      <c r="I238" s="606"/>
      <c r="J238" s="606"/>
      <c r="K238" s="606"/>
      <c r="L238" s="606"/>
      <c r="M238" s="606"/>
      <c r="N238" s="606"/>
      <c r="O238" s="606"/>
      <c r="P238" s="606"/>
      <c r="Q238" s="606"/>
      <c r="R238" s="606"/>
      <c r="S238" s="606"/>
      <c r="T238" s="606"/>
      <c r="U238" s="606"/>
      <c r="V238" s="606"/>
      <c r="W238" s="606"/>
      <c r="X238" s="606"/>
      <c r="Y238" s="606"/>
      <c r="Z238" s="606"/>
      <c r="AA238" s="606"/>
      <c r="AB238" s="606"/>
      <c r="AC238" s="606"/>
      <c r="AD238" s="606"/>
      <c r="AE238" s="606"/>
      <c r="AF238" s="606"/>
      <c r="AG238" s="606"/>
      <c r="AH238" s="606"/>
      <c r="AI238" s="606"/>
      <c r="AJ238" s="606"/>
      <c r="AK238" s="606"/>
      <c r="AL238" s="606"/>
      <c r="AM238" s="606"/>
      <c r="AN238" s="606"/>
      <c r="AO238" s="606"/>
      <c r="AP238" s="606"/>
      <c r="AQ238" s="606"/>
      <c r="AR238" s="606"/>
      <c r="AS238" s="606"/>
      <c r="AT238" s="606"/>
      <c r="AU238" s="606"/>
      <c r="AV238" s="606"/>
      <c r="AW238" s="606"/>
      <c r="AX238" s="606"/>
      <c r="AY238" s="606"/>
      <c r="AZ238" s="606"/>
      <c r="BA238" s="606"/>
      <c r="BB238" s="606"/>
      <c r="BC238" s="606"/>
      <c r="BD238" s="606"/>
      <c r="BE238" s="606"/>
      <c r="BF238" s="606"/>
      <c r="BG238" s="606"/>
      <c r="BH238" s="607"/>
      <c r="BI238" s="127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9"/>
      <c r="BX238" s="33"/>
      <c r="BY238" s="30"/>
      <c r="BZ238" s="30"/>
      <c r="CA238" s="7"/>
      <c r="CB238" s="7"/>
    </row>
    <row r="239" spans="1:80" s="8" customFormat="1" ht="4.5" customHeight="1">
      <c r="A239" s="7"/>
      <c r="B239" s="7"/>
      <c r="C239" s="283"/>
      <c r="D239" s="288"/>
      <c r="E239" s="289"/>
      <c r="F239" s="337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  <c r="AA239" s="292"/>
      <c r="AB239" s="292"/>
      <c r="AC239" s="292"/>
      <c r="AD239" s="292"/>
      <c r="AE239" s="292"/>
      <c r="AF239" s="292"/>
      <c r="AG239" s="292"/>
      <c r="AH239" s="292"/>
      <c r="AI239" s="292"/>
      <c r="AJ239" s="292"/>
      <c r="AK239" s="292"/>
      <c r="AL239" s="292"/>
      <c r="AM239" s="292"/>
      <c r="AN239" s="292"/>
      <c r="AO239" s="292"/>
      <c r="AP239" s="292"/>
      <c r="AQ239" s="292"/>
      <c r="AR239" s="292"/>
      <c r="AS239" s="292"/>
      <c r="AT239" s="292"/>
      <c r="AU239" s="292"/>
      <c r="AV239" s="292"/>
      <c r="AW239" s="292"/>
      <c r="AX239" s="292"/>
      <c r="AY239" s="292"/>
      <c r="AZ239" s="292"/>
      <c r="BA239" s="292"/>
      <c r="BB239" s="292"/>
      <c r="BC239" s="292"/>
      <c r="BD239" s="292"/>
      <c r="BE239" s="292"/>
      <c r="BF239" s="292"/>
      <c r="BG239" s="292"/>
      <c r="BH239" s="338"/>
      <c r="BI239" s="130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2"/>
      <c r="BX239" s="33"/>
      <c r="BY239" s="30"/>
      <c r="BZ239" s="30"/>
      <c r="CA239" s="7"/>
      <c r="CB239" s="7"/>
    </row>
    <row r="240" spans="1:80" s="8" customFormat="1" ht="4.5" customHeight="1">
      <c r="A240" s="7"/>
      <c r="B240" s="7"/>
      <c r="C240" s="283"/>
      <c r="D240" s="288"/>
      <c r="E240" s="289"/>
      <c r="F240" s="337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  <c r="AA240" s="292"/>
      <c r="AB240" s="292"/>
      <c r="AC240" s="292"/>
      <c r="AD240" s="292"/>
      <c r="AE240" s="292"/>
      <c r="AF240" s="292"/>
      <c r="AG240" s="292"/>
      <c r="AH240" s="292"/>
      <c r="AI240" s="292"/>
      <c r="AJ240" s="292"/>
      <c r="AK240" s="292"/>
      <c r="AL240" s="292"/>
      <c r="AM240" s="292"/>
      <c r="AN240" s="292"/>
      <c r="AO240" s="292"/>
      <c r="AP240" s="292"/>
      <c r="AQ240" s="292"/>
      <c r="AR240" s="292"/>
      <c r="AS240" s="292"/>
      <c r="AT240" s="292"/>
      <c r="AU240" s="292"/>
      <c r="AV240" s="292"/>
      <c r="AW240" s="292"/>
      <c r="AX240" s="292"/>
      <c r="AY240" s="292"/>
      <c r="AZ240" s="292"/>
      <c r="BA240" s="292"/>
      <c r="BB240" s="292"/>
      <c r="BC240" s="292"/>
      <c r="BD240" s="292"/>
      <c r="BE240" s="292"/>
      <c r="BF240" s="292"/>
      <c r="BG240" s="292"/>
      <c r="BH240" s="338"/>
      <c r="BI240" s="130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2"/>
      <c r="BX240" s="33"/>
      <c r="BY240" s="30"/>
      <c r="BZ240" s="30"/>
      <c r="CA240" s="7"/>
      <c r="CB240" s="7"/>
    </row>
    <row r="241" spans="1:80" s="8" customFormat="1" ht="4.5" customHeight="1">
      <c r="A241" s="7"/>
      <c r="B241" s="7"/>
      <c r="C241" s="283"/>
      <c r="D241" s="290"/>
      <c r="E241" s="291"/>
      <c r="F241" s="339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326"/>
      <c r="AH241" s="326"/>
      <c r="AI241" s="326"/>
      <c r="AJ241" s="326"/>
      <c r="AK241" s="326"/>
      <c r="AL241" s="326"/>
      <c r="AM241" s="326"/>
      <c r="AN241" s="326"/>
      <c r="AO241" s="326"/>
      <c r="AP241" s="326"/>
      <c r="AQ241" s="326"/>
      <c r="AR241" s="326"/>
      <c r="AS241" s="326"/>
      <c r="AT241" s="326"/>
      <c r="AU241" s="326"/>
      <c r="AV241" s="326"/>
      <c r="AW241" s="326"/>
      <c r="AX241" s="326"/>
      <c r="AY241" s="326"/>
      <c r="AZ241" s="326"/>
      <c r="BA241" s="326"/>
      <c r="BB241" s="326"/>
      <c r="BC241" s="326"/>
      <c r="BD241" s="326"/>
      <c r="BE241" s="326"/>
      <c r="BF241" s="326"/>
      <c r="BG241" s="326"/>
      <c r="BH241" s="340"/>
      <c r="BI241" s="133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5"/>
      <c r="BX241" s="33"/>
      <c r="BY241" s="30"/>
      <c r="BZ241" s="30"/>
      <c r="CA241" s="7"/>
      <c r="CB241" s="7"/>
    </row>
    <row r="242" spans="1:80" s="8" customFormat="1" ht="4.5" customHeight="1">
      <c r="A242" s="7"/>
      <c r="B242" s="7"/>
      <c r="C242" s="283"/>
      <c r="D242" s="586" t="s">
        <v>82</v>
      </c>
      <c r="E242" s="587"/>
      <c r="F242" s="573" t="s">
        <v>246</v>
      </c>
      <c r="G242" s="574"/>
      <c r="H242" s="574"/>
      <c r="I242" s="574"/>
      <c r="J242" s="574"/>
      <c r="K242" s="574"/>
      <c r="L242" s="574"/>
      <c r="M242" s="574"/>
      <c r="N242" s="574"/>
      <c r="O242" s="574"/>
      <c r="P242" s="574"/>
      <c r="Q242" s="574"/>
      <c r="R242" s="574"/>
      <c r="S242" s="574"/>
      <c r="T242" s="574"/>
      <c r="U242" s="574"/>
      <c r="V242" s="574"/>
      <c r="W242" s="574"/>
      <c r="X242" s="574"/>
      <c r="Y242" s="574"/>
      <c r="Z242" s="574"/>
      <c r="AA242" s="574"/>
      <c r="AB242" s="574"/>
      <c r="AC242" s="574"/>
      <c r="AD242" s="574"/>
      <c r="AE242" s="574"/>
      <c r="AF242" s="574"/>
      <c r="AG242" s="574"/>
      <c r="AH242" s="574"/>
      <c r="AI242" s="574"/>
      <c r="AJ242" s="574"/>
      <c r="AK242" s="574"/>
      <c r="AL242" s="574"/>
      <c r="AM242" s="574"/>
      <c r="AN242" s="574"/>
      <c r="AO242" s="574"/>
      <c r="AP242" s="574"/>
      <c r="AQ242" s="574"/>
      <c r="AR242" s="574"/>
      <c r="AS242" s="574"/>
      <c r="AT242" s="574"/>
      <c r="AU242" s="574"/>
      <c r="AV242" s="574"/>
      <c r="AW242" s="574"/>
      <c r="AX242" s="574"/>
      <c r="AY242" s="574"/>
      <c r="AZ242" s="574"/>
      <c r="BA242" s="574"/>
      <c r="BB242" s="574"/>
      <c r="BC242" s="574"/>
      <c r="BD242" s="574"/>
      <c r="BE242" s="574"/>
      <c r="BF242" s="574"/>
      <c r="BG242" s="574"/>
      <c r="BH242" s="575"/>
      <c r="BI242" s="136">
        <f>IF((INT((BI229-BI232-BI235-BI238+50)/100)*100)&lt;0,0,INT((BI229-BI232-BI235-BI238+50)/100)*100)</f>
        <v>0</v>
      </c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8"/>
      <c r="BX242" s="33"/>
      <c r="BY242" s="30"/>
      <c r="BZ242" s="30"/>
      <c r="CA242" s="7"/>
      <c r="CB242" s="7"/>
    </row>
    <row r="243" spans="1:80" s="8" customFormat="1" ht="4.5" customHeight="1">
      <c r="A243" s="7"/>
      <c r="B243" s="7"/>
      <c r="C243" s="283"/>
      <c r="D243" s="222"/>
      <c r="E243" s="223"/>
      <c r="F243" s="576"/>
      <c r="G243" s="577"/>
      <c r="H243" s="577"/>
      <c r="I243" s="577"/>
      <c r="J243" s="577"/>
      <c r="K243" s="577"/>
      <c r="L243" s="577"/>
      <c r="M243" s="577"/>
      <c r="N243" s="577"/>
      <c r="O243" s="577"/>
      <c r="P243" s="577"/>
      <c r="Q243" s="577"/>
      <c r="R243" s="577"/>
      <c r="S243" s="577"/>
      <c r="T243" s="577"/>
      <c r="U243" s="577"/>
      <c r="V243" s="577"/>
      <c r="W243" s="577"/>
      <c r="X243" s="577"/>
      <c r="Y243" s="577"/>
      <c r="Z243" s="577"/>
      <c r="AA243" s="577"/>
      <c r="AB243" s="577"/>
      <c r="AC243" s="577"/>
      <c r="AD243" s="577"/>
      <c r="AE243" s="577"/>
      <c r="AF243" s="577"/>
      <c r="AG243" s="577"/>
      <c r="AH243" s="577"/>
      <c r="AI243" s="577"/>
      <c r="AJ243" s="577"/>
      <c r="AK243" s="577"/>
      <c r="AL243" s="577"/>
      <c r="AM243" s="577"/>
      <c r="AN243" s="577"/>
      <c r="AO243" s="577"/>
      <c r="AP243" s="577"/>
      <c r="AQ243" s="577"/>
      <c r="AR243" s="577"/>
      <c r="AS243" s="577"/>
      <c r="AT243" s="577"/>
      <c r="AU243" s="577"/>
      <c r="AV243" s="577"/>
      <c r="AW243" s="577"/>
      <c r="AX243" s="577"/>
      <c r="AY243" s="577"/>
      <c r="AZ243" s="577"/>
      <c r="BA243" s="577"/>
      <c r="BB243" s="577"/>
      <c r="BC243" s="577"/>
      <c r="BD243" s="577"/>
      <c r="BE243" s="577"/>
      <c r="BF243" s="577"/>
      <c r="BG243" s="577"/>
      <c r="BH243" s="578"/>
      <c r="BI243" s="139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1"/>
      <c r="BX243" s="33"/>
      <c r="BY243" s="30"/>
      <c r="BZ243" s="30"/>
      <c r="CA243" s="7"/>
      <c r="CB243" s="7"/>
    </row>
    <row r="244" spans="1:80" s="8" customFormat="1" ht="4.5" customHeight="1">
      <c r="A244" s="7"/>
      <c r="B244" s="7"/>
      <c r="C244" s="283"/>
      <c r="D244" s="222"/>
      <c r="E244" s="223"/>
      <c r="F244" s="576"/>
      <c r="G244" s="577"/>
      <c r="H244" s="577"/>
      <c r="I244" s="577"/>
      <c r="J244" s="577"/>
      <c r="K244" s="577"/>
      <c r="L244" s="577"/>
      <c r="M244" s="577"/>
      <c r="N244" s="577"/>
      <c r="O244" s="577"/>
      <c r="P244" s="577"/>
      <c r="Q244" s="577"/>
      <c r="R244" s="577"/>
      <c r="S244" s="577"/>
      <c r="T244" s="577"/>
      <c r="U244" s="577"/>
      <c r="V244" s="577"/>
      <c r="W244" s="577"/>
      <c r="X244" s="577"/>
      <c r="Y244" s="577"/>
      <c r="Z244" s="577"/>
      <c r="AA244" s="577"/>
      <c r="AB244" s="577"/>
      <c r="AC244" s="577"/>
      <c r="AD244" s="577"/>
      <c r="AE244" s="577"/>
      <c r="AF244" s="577"/>
      <c r="AG244" s="577"/>
      <c r="AH244" s="577"/>
      <c r="AI244" s="577"/>
      <c r="AJ244" s="577"/>
      <c r="AK244" s="577"/>
      <c r="AL244" s="577"/>
      <c r="AM244" s="577"/>
      <c r="AN244" s="577"/>
      <c r="AO244" s="577"/>
      <c r="AP244" s="577"/>
      <c r="AQ244" s="577"/>
      <c r="AR244" s="577"/>
      <c r="AS244" s="577"/>
      <c r="AT244" s="577"/>
      <c r="AU244" s="577"/>
      <c r="AV244" s="577"/>
      <c r="AW244" s="577"/>
      <c r="AX244" s="577"/>
      <c r="AY244" s="577"/>
      <c r="AZ244" s="577"/>
      <c r="BA244" s="577"/>
      <c r="BB244" s="577"/>
      <c r="BC244" s="577"/>
      <c r="BD244" s="577"/>
      <c r="BE244" s="577"/>
      <c r="BF244" s="577"/>
      <c r="BG244" s="577"/>
      <c r="BH244" s="578"/>
      <c r="BI244" s="139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1"/>
      <c r="BX244" s="33"/>
      <c r="BY244" s="30"/>
      <c r="BZ244" s="30"/>
      <c r="CA244" s="7"/>
      <c r="CB244" s="7"/>
    </row>
    <row r="245" spans="1:80" s="8" customFormat="1" ht="4.5" customHeight="1" thickBot="1">
      <c r="A245" s="7"/>
      <c r="B245" s="7"/>
      <c r="C245" s="283"/>
      <c r="D245" s="588"/>
      <c r="E245" s="589"/>
      <c r="F245" s="579"/>
      <c r="G245" s="580"/>
      <c r="H245" s="580"/>
      <c r="I245" s="580"/>
      <c r="J245" s="580"/>
      <c r="K245" s="580"/>
      <c r="L245" s="580"/>
      <c r="M245" s="580"/>
      <c r="N245" s="580"/>
      <c r="O245" s="580"/>
      <c r="P245" s="580"/>
      <c r="Q245" s="580"/>
      <c r="R245" s="580"/>
      <c r="S245" s="580"/>
      <c r="T245" s="580"/>
      <c r="U245" s="580"/>
      <c r="V245" s="580"/>
      <c r="W245" s="580"/>
      <c r="X245" s="580"/>
      <c r="Y245" s="580"/>
      <c r="Z245" s="580"/>
      <c r="AA245" s="580"/>
      <c r="AB245" s="580"/>
      <c r="AC245" s="580"/>
      <c r="AD245" s="580"/>
      <c r="AE245" s="580"/>
      <c r="AF245" s="580"/>
      <c r="AG245" s="580"/>
      <c r="AH245" s="580"/>
      <c r="AI245" s="580"/>
      <c r="AJ245" s="580"/>
      <c r="AK245" s="580"/>
      <c r="AL245" s="580"/>
      <c r="AM245" s="580"/>
      <c r="AN245" s="580"/>
      <c r="AO245" s="580"/>
      <c r="AP245" s="580"/>
      <c r="AQ245" s="580"/>
      <c r="AR245" s="580"/>
      <c r="AS245" s="580"/>
      <c r="AT245" s="580"/>
      <c r="AU245" s="580"/>
      <c r="AV245" s="580"/>
      <c r="AW245" s="580"/>
      <c r="AX245" s="580"/>
      <c r="AY245" s="580"/>
      <c r="AZ245" s="580"/>
      <c r="BA245" s="580"/>
      <c r="BB245" s="580"/>
      <c r="BC245" s="580"/>
      <c r="BD245" s="580"/>
      <c r="BE245" s="580"/>
      <c r="BF245" s="580"/>
      <c r="BG245" s="580"/>
      <c r="BH245" s="581"/>
      <c r="BI245" s="142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4"/>
      <c r="BX245" s="33"/>
      <c r="BY245" s="30"/>
      <c r="BZ245" s="30"/>
      <c r="CA245" s="7"/>
      <c r="CB245" s="7"/>
    </row>
    <row r="246" spans="1:80" s="8" customFormat="1" ht="4.5" customHeight="1">
      <c r="A246" s="7"/>
      <c r="B246" s="7"/>
      <c r="C246" s="283"/>
      <c r="D246" s="286" t="s">
        <v>83</v>
      </c>
      <c r="E246" s="594"/>
      <c r="F246" s="208" t="s">
        <v>146</v>
      </c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10"/>
      <c r="BI246" s="154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6"/>
      <c r="BX246" s="33"/>
      <c r="BY246" s="30"/>
      <c r="BZ246" s="30"/>
      <c r="CA246" s="7"/>
      <c r="CB246" s="7"/>
    </row>
    <row r="247" spans="1:80" s="8" customFormat="1" ht="4.5" customHeight="1">
      <c r="A247" s="7"/>
      <c r="B247" s="7"/>
      <c r="C247" s="283"/>
      <c r="D247" s="595"/>
      <c r="E247" s="596"/>
      <c r="F247" s="211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3"/>
      <c r="BI247" s="130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2"/>
      <c r="BX247" s="33"/>
      <c r="BY247" s="30"/>
      <c r="BZ247" s="30"/>
      <c r="CA247" s="7"/>
      <c r="CB247" s="7"/>
    </row>
    <row r="248" spans="1:80" s="8" customFormat="1" ht="4.5" customHeight="1">
      <c r="A248" s="7"/>
      <c r="B248" s="7"/>
      <c r="C248" s="283"/>
      <c r="D248" s="597"/>
      <c r="E248" s="598"/>
      <c r="F248" s="214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6"/>
      <c r="BI248" s="133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5"/>
      <c r="BX248" s="33"/>
      <c r="BY248" s="30"/>
      <c r="BZ248" s="30"/>
      <c r="CA248" s="7"/>
      <c r="CB248" s="7"/>
    </row>
    <row r="249" spans="1:80" s="8" customFormat="1" ht="4.5" customHeight="1">
      <c r="A249" s="7"/>
      <c r="B249" s="7"/>
      <c r="C249" s="283"/>
      <c r="D249" s="286" t="s">
        <v>84</v>
      </c>
      <c r="E249" s="287"/>
      <c r="F249" s="208" t="s">
        <v>221</v>
      </c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10"/>
      <c r="BI249" s="127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9"/>
      <c r="BX249" s="33"/>
      <c r="BY249" s="30"/>
      <c r="BZ249" s="30"/>
      <c r="CA249" s="7"/>
      <c r="CB249" s="7"/>
    </row>
    <row r="250" spans="1:80" s="8" customFormat="1" ht="4.5" customHeight="1">
      <c r="A250" s="7"/>
      <c r="B250" s="7"/>
      <c r="C250" s="283"/>
      <c r="D250" s="288"/>
      <c r="E250" s="289"/>
      <c r="F250" s="211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3"/>
      <c r="BI250" s="130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2"/>
      <c r="BX250" s="33"/>
      <c r="BY250" s="30"/>
      <c r="CA250" s="7"/>
      <c r="CB250" s="7"/>
    </row>
    <row r="251" spans="1:84" s="8" customFormat="1" ht="4.5" customHeight="1">
      <c r="A251" s="7"/>
      <c r="B251" s="7"/>
      <c r="C251" s="283"/>
      <c r="D251" s="290"/>
      <c r="E251" s="291"/>
      <c r="F251" s="214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6"/>
      <c r="BI251" s="133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5"/>
      <c r="BX251" s="34"/>
      <c r="BY251" s="35"/>
      <c r="BZ251" s="35"/>
      <c r="CA251" s="30"/>
      <c r="CB251" s="30"/>
      <c r="CC251" s="30"/>
      <c r="CD251" s="30"/>
      <c r="CE251" s="7"/>
      <c r="CF251" s="7"/>
    </row>
    <row r="252" spans="1:82" s="8" customFormat="1" ht="4.5" customHeight="1">
      <c r="A252" s="7"/>
      <c r="B252" s="7"/>
      <c r="C252" s="283"/>
      <c r="D252" s="286" t="s">
        <v>85</v>
      </c>
      <c r="E252" s="594"/>
      <c r="F252" s="208" t="s">
        <v>249</v>
      </c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10"/>
      <c r="BI252" s="226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8"/>
      <c r="BX252" s="33"/>
      <c r="BY252" s="30"/>
      <c r="BZ252" s="30"/>
      <c r="CA252" s="7"/>
      <c r="CB252" s="7"/>
      <c r="CC252" s="36"/>
      <c r="CD252" s="36"/>
    </row>
    <row r="253" spans="1:80" s="8" customFormat="1" ht="9" customHeight="1">
      <c r="A253" s="7"/>
      <c r="B253" s="7"/>
      <c r="C253" s="62"/>
      <c r="D253" s="597"/>
      <c r="E253" s="598"/>
      <c r="F253" s="214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6"/>
      <c r="BI253" s="229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1"/>
      <c r="BX253" s="126"/>
      <c r="BY253" s="7"/>
      <c r="BZ253" s="7"/>
      <c r="CA253" s="7"/>
      <c r="CB253" s="7"/>
    </row>
    <row r="254" spans="1:80" s="36" customFormat="1" ht="4.5" customHeight="1">
      <c r="A254" s="30"/>
      <c r="B254" s="30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30"/>
      <c r="BZ254" s="30"/>
      <c r="CA254" s="30"/>
      <c r="CB254" s="30"/>
    </row>
    <row r="255" spans="1:80" s="8" customFormat="1" ht="4.5" customHeight="1">
      <c r="A255" s="7"/>
      <c r="B255" s="7"/>
      <c r="C255" s="264" t="s">
        <v>276</v>
      </c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65"/>
      <c r="BE255" s="265"/>
      <c r="BF255" s="265"/>
      <c r="BG255" s="265"/>
      <c r="BH255" s="265"/>
      <c r="BI255" s="265"/>
      <c r="BJ255" s="265"/>
      <c r="BK255" s="265"/>
      <c r="BL255" s="265"/>
      <c r="BM255" s="265"/>
      <c r="BN255" s="265"/>
      <c r="BO255" s="265"/>
      <c r="BP255" s="265"/>
      <c r="BQ255" s="265"/>
      <c r="BR255" s="265"/>
      <c r="BS255" s="265"/>
      <c r="BT255" s="265"/>
      <c r="BU255" s="265"/>
      <c r="BV255" s="265"/>
      <c r="BW255" s="265"/>
      <c r="BX255" s="266"/>
      <c r="BY255" s="7"/>
      <c r="BZ255" s="7"/>
      <c r="CA255" s="7"/>
      <c r="CB255" s="7"/>
    </row>
    <row r="256" spans="1:80" s="8" customFormat="1" ht="4.5" customHeight="1">
      <c r="A256" s="7"/>
      <c r="B256" s="7"/>
      <c r="C256" s="267"/>
      <c r="D256" s="268"/>
      <c r="E256" s="268"/>
      <c r="F256" s="268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  <c r="AL256" s="268"/>
      <c r="AM256" s="268"/>
      <c r="AN256" s="268"/>
      <c r="AO256" s="268"/>
      <c r="AP256" s="268"/>
      <c r="AQ256" s="268"/>
      <c r="AR256" s="268"/>
      <c r="AS256" s="268"/>
      <c r="AT256" s="268"/>
      <c r="AU256" s="268"/>
      <c r="AV256" s="268"/>
      <c r="AW256" s="268"/>
      <c r="AX256" s="268"/>
      <c r="AY256" s="268"/>
      <c r="AZ256" s="268"/>
      <c r="BA256" s="268"/>
      <c r="BB256" s="268"/>
      <c r="BC256" s="268"/>
      <c r="BD256" s="268"/>
      <c r="BE256" s="268"/>
      <c r="BF256" s="268"/>
      <c r="BG256" s="268"/>
      <c r="BH256" s="268"/>
      <c r="BI256" s="268"/>
      <c r="BJ256" s="268"/>
      <c r="BK256" s="268"/>
      <c r="BL256" s="268"/>
      <c r="BM256" s="268"/>
      <c r="BN256" s="268"/>
      <c r="BO256" s="268"/>
      <c r="BP256" s="268"/>
      <c r="BQ256" s="268"/>
      <c r="BR256" s="268"/>
      <c r="BS256" s="268"/>
      <c r="BT256" s="268"/>
      <c r="BU256" s="268"/>
      <c r="BV256" s="268"/>
      <c r="BW256" s="268"/>
      <c r="BX256" s="269"/>
      <c r="BY256" s="7"/>
      <c r="BZ256" s="7"/>
      <c r="CA256" s="7"/>
      <c r="CB256" s="7"/>
    </row>
    <row r="257" spans="1:80" s="8" customFormat="1" ht="4.5" customHeight="1">
      <c r="A257" s="7"/>
      <c r="B257" s="7"/>
      <c r="C257" s="267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  <c r="AL257" s="268"/>
      <c r="AM257" s="268"/>
      <c r="AN257" s="268"/>
      <c r="AO257" s="268"/>
      <c r="AP257" s="268"/>
      <c r="AQ257" s="268"/>
      <c r="AR257" s="268"/>
      <c r="AS257" s="268"/>
      <c r="AT257" s="268"/>
      <c r="AU257" s="268"/>
      <c r="AV257" s="268"/>
      <c r="AW257" s="268"/>
      <c r="AX257" s="268"/>
      <c r="AY257" s="268"/>
      <c r="AZ257" s="268"/>
      <c r="BA257" s="268"/>
      <c r="BB257" s="268"/>
      <c r="BC257" s="268"/>
      <c r="BD257" s="268"/>
      <c r="BE257" s="268"/>
      <c r="BF257" s="268"/>
      <c r="BG257" s="268"/>
      <c r="BH257" s="268"/>
      <c r="BI257" s="268"/>
      <c r="BJ257" s="268"/>
      <c r="BK257" s="268"/>
      <c r="BL257" s="268"/>
      <c r="BM257" s="268"/>
      <c r="BN257" s="268"/>
      <c r="BO257" s="268"/>
      <c r="BP257" s="268"/>
      <c r="BQ257" s="268"/>
      <c r="BR257" s="268"/>
      <c r="BS257" s="268"/>
      <c r="BT257" s="268"/>
      <c r="BU257" s="268"/>
      <c r="BV257" s="268"/>
      <c r="BW257" s="268"/>
      <c r="BX257" s="269"/>
      <c r="BY257" s="7"/>
      <c r="BZ257" s="7"/>
      <c r="CA257" s="7"/>
      <c r="CB257" s="7"/>
    </row>
    <row r="258" spans="1:80" s="8" customFormat="1" ht="4.5" customHeight="1">
      <c r="A258" s="7"/>
      <c r="B258" s="7"/>
      <c r="C258" s="267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  <c r="AL258" s="268"/>
      <c r="AM258" s="268"/>
      <c r="AN258" s="268"/>
      <c r="AO258" s="268"/>
      <c r="AP258" s="268"/>
      <c r="AQ258" s="268"/>
      <c r="AR258" s="268"/>
      <c r="AS258" s="268"/>
      <c r="AT258" s="268"/>
      <c r="AU258" s="268"/>
      <c r="AV258" s="268"/>
      <c r="AW258" s="268"/>
      <c r="AX258" s="268"/>
      <c r="AY258" s="268"/>
      <c r="AZ258" s="268"/>
      <c r="BA258" s="268"/>
      <c r="BB258" s="268"/>
      <c r="BC258" s="268"/>
      <c r="BD258" s="268"/>
      <c r="BE258" s="268"/>
      <c r="BF258" s="268"/>
      <c r="BG258" s="268"/>
      <c r="BH258" s="268"/>
      <c r="BI258" s="268"/>
      <c r="BJ258" s="268"/>
      <c r="BK258" s="268"/>
      <c r="BL258" s="268"/>
      <c r="BM258" s="268"/>
      <c r="BN258" s="268"/>
      <c r="BO258" s="268"/>
      <c r="BP258" s="268"/>
      <c r="BQ258" s="268"/>
      <c r="BR258" s="268"/>
      <c r="BS258" s="268"/>
      <c r="BT258" s="268"/>
      <c r="BU258" s="268"/>
      <c r="BV258" s="268"/>
      <c r="BW258" s="268"/>
      <c r="BX258" s="269"/>
      <c r="BY258" s="7"/>
      <c r="BZ258" s="7"/>
      <c r="CA258" s="7"/>
      <c r="CB258" s="7"/>
    </row>
    <row r="259" spans="1:80" s="8" customFormat="1" ht="4.5" customHeight="1">
      <c r="A259" s="7"/>
      <c r="B259" s="7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6"/>
      <c r="BY259" s="7"/>
      <c r="BZ259" s="7"/>
      <c r="CA259" s="7"/>
      <c r="CB259" s="7"/>
    </row>
    <row r="260" spans="1:80" s="8" customFormat="1" ht="4.5" customHeight="1">
      <c r="A260" s="7"/>
      <c r="B260" s="7"/>
      <c r="C260" s="600" t="s">
        <v>156</v>
      </c>
      <c r="D260" s="471"/>
      <c r="E260" s="471"/>
      <c r="F260" s="471"/>
      <c r="G260" s="471"/>
      <c r="H260" s="471"/>
      <c r="I260" s="471"/>
      <c r="J260" s="471"/>
      <c r="K260" s="471"/>
      <c r="L260" s="471"/>
      <c r="M260" s="471"/>
      <c r="N260" s="471"/>
      <c r="O260" s="471"/>
      <c r="P260" s="471"/>
      <c r="Q260" s="471"/>
      <c r="R260" s="471"/>
      <c r="S260" s="601"/>
      <c r="T260" s="217">
        <v>2</v>
      </c>
      <c r="U260" s="217"/>
      <c r="V260" s="217">
        <v>0</v>
      </c>
      <c r="W260" s="217"/>
      <c r="X260" s="217">
        <v>1</v>
      </c>
      <c r="Y260" s="217"/>
      <c r="Z260" s="217">
        <v>6</v>
      </c>
      <c r="AA260" s="217"/>
      <c r="AB260" s="461" t="s">
        <v>9</v>
      </c>
      <c r="AC260" s="461"/>
      <c r="AD260" s="461"/>
      <c r="AE260" s="217">
        <v>0</v>
      </c>
      <c r="AF260" s="217"/>
      <c r="AG260" s="217">
        <v>7</v>
      </c>
      <c r="AH260" s="217"/>
      <c r="AI260" s="461" t="s">
        <v>8</v>
      </c>
      <c r="AJ260" s="461"/>
      <c r="AK260" s="461"/>
      <c r="AL260" s="217">
        <v>0</v>
      </c>
      <c r="AM260" s="217"/>
      <c r="AN260" s="217">
        <v>1</v>
      </c>
      <c r="AO260" s="217"/>
      <c r="AP260" s="462" t="s">
        <v>49</v>
      </c>
      <c r="AQ260" s="461"/>
      <c r="AR260" s="461"/>
      <c r="AS260" s="461"/>
      <c r="AT260" s="461"/>
      <c r="AU260" s="463"/>
      <c r="AV260" s="217">
        <v>2</v>
      </c>
      <c r="AW260" s="217"/>
      <c r="AX260" s="458">
        <v>0</v>
      </c>
      <c r="AY260" s="458"/>
      <c r="AZ260" s="458">
        <v>1</v>
      </c>
      <c r="BA260" s="458"/>
      <c r="BB260" s="458">
        <v>7</v>
      </c>
      <c r="BC260" s="458"/>
      <c r="BD260" s="480" t="s">
        <v>9</v>
      </c>
      <c r="BE260" s="481"/>
      <c r="BF260" s="482"/>
      <c r="BG260" s="458">
        <v>0</v>
      </c>
      <c r="BH260" s="458"/>
      <c r="BI260" s="270">
        <v>6</v>
      </c>
      <c r="BJ260" s="271"/>
      <c r="BK260" s="232" t="s">
        <v>8</v>
      </c>
      <c r="BL260" s="233"/>
      <c r="BM260" s="234"/>
      <c r="BN260" s="217">
        <v>3</v>
      </c>
      <c r="BO260" s="217"/>
      <c r="BP260" s="217">
        <v>0</v>
      </c>
      <c r="BQ260" s="217"/>
      <c r="BR260" s="235" t="s">
        <v>50</v>
      </c>
      <c r="BS260" s="236"/>
      <c r="BT260" s="236"/>
      <c r="BU260" s="27"/>
      <c r="BV260" s="27"/>
      <c r="BW260" s="27"/>
      <c r="BX260" s="47"/>
      <c r="BY260" s="7"/>
      <c r="BZ260" s="7"/>
      <c r="CA260" s="7"/>
      <c r="CB260" s="7"/>
    </row>
    <row r="261" spans="1:80" s="8" customFormat="1" ht="4.5" customHeight="1">
      <c r="A261" s="7"/>
      <c r="B261" s="7"/>
      <c r="C261" s="600"/>
      <c r="D261" s="471"/>
      <c r="E261" s="471"/>
      <c r="F261" s="471"/>
      <c r="G261" s="471"/>
      <c r="H261" s="471"/>
      <c r="I261" s="471"/>
      <c r="J261" s="471"/>
      <c r="K261" s="471"/>
      <c r="L261" s="471"/>
      <c r="M261" s="471"/>
      <c r="N261" s="471"/>
      <c r="O261" s="471"/>
      <c r="P261" s="471"/>
      <c r="Q261" s="471"/>
      <c r="R261" s="471"/>
      <c r="S261" s="601"/>
      <c r="T261" s="218"/>
      <c r="U261" s="218"/>
      <c r="V261" s="218"/>
      <c r="W261" s="218"/>
      <c r="X261" s="218"/>
      <c r="Y261" s="218"/>
      <c r="Z261" s="218"/>
      <c r="AA261" s="218"/>
      <c r="AB261" s="461"/>
      <c r="AC261" s="461"/>
      <c r="AD261" s="461"/>
      <c r="AE261" s="218"/>
      <c r="AF261" s="218"/>
      <c r="AG261" s="218"/>
      <c r="AH261" s="218"/>
      <c r="AI261" s="461"/>
      <c r="AJ261" s="461"/>
      <c r="AK261" s="461"/>
      <c r="AL261" s="218"/>
      <c r="AM261" s="218"/>
      <c r="AN261" s="218"/>
      <c r="AO261" s="218"/>
      <c r="AP261" s="462"/>
      <c r="AQ261" s="461"/>
      <c r="AR261" s="461"/>
      <c r="AS261" s="461"/>
      <c r="AT261" s="461"/>
      <c r="AU261" s="463"/>
      <c r="AV261" s="218"/>
      <c r="AW261" s="218"/>
      <c r="AX261" s="459"/>
      <c r="AY261" s="459"/>
      <c r="AZ261" s="459"/>
      <c r="BA261" s="459"/>
      <c r="BB261" s="459"/>
      <c r="BC261" s="459"/>
      <c r="BD261" s="480"/>
      <c r="BE261" s="481"/>
      <c r="BF261" s="482"/>
      <c r="BG261" s="459"/>
      <c r="BH261" s="459"/>
      <c r="BI261" s="272"/>
      <c r="BJ261" s="273"/>
      <c r="BK261" s="232"/>
      <c r="BL261" s="233"/>
      <c r="BM261" s="234"/>
      <c r="BN261" s="218"/>
      <c r="BO261" s="218"/>
      <c r="BP261" s="218"/>
      <c r="BQ261" s="218"/>
      <c r="BR261" s="235"/>
      <c r="BS261" s="236"/>
      <c r="BT261" s="236"/>
      <c r="BU261" s="27"/>
      <c r="BV261" s="27"/>
      <c r="BW261" s="27"/>
      <c r="BX261" s="47"/>
      <c r="BY261" s="7"/>
      <c r="BZ261" s="7"/>
      <c r="CA261" s="7"/>
      <c r="CB261" s="7"/>
    </row>
    <row r="262" spans="1:80" s="8" customFormat="1" ht="4.5" customHeight="1">
      <c r="A262" s="7"/>
      <c r="B262" s="7"/>
      <c r="C262" s="600"/>
      <c r="D262" s="471"/>
      <c r="E262" s="471"/>
      <c r="F262" s="471"/>
      <c r="G262" s="471"/>
      <c r="H262" s="471"/>
      <c r="I262" s="471"/>
      <c r="J262" s="471"/>
      <c r="K262" s="471"/>
      <c r="L262" s="471"/>
      <c r="M262" s="471"/>
      <c r="N262" s="471"/>
      <c r="O262" s="471"/>
      <c r="P262" s="471"/>
      <c r="Q262" s="471"/>
      <c r="R262" s="471"/>
      <c r="S262" s="601"/>
      <c r="T262" s="219"/>
      <c r="U262" s="219"/>
      <c r="V262" s="219"/>
      <c r="W262" s="219"/>
      <c r="X262" s="219"/>
      <c r="Y262" s="219"/>
      <c r="Z262" s="219"/>
      <c r="AA262" s="219"/>
      <c r="AB262" s="461"/>
      <c r="AC262" s="461"/>
      <c r="AD262" s="461"/>
      <c r="AE262" s="219"/>
      <c r="AF262" s="219"/>
      <c r="AG262" s="219"/>
      <c r="AH262" s="219"/>
      <c r="AI262" s="461"/>
      <c r="AJ262" s="461"/>
      <c r="AK262" s="461"/>
      <c r="AL262" s="219"/>
      <c r="AM262" s="219"/>
      <c r="AN262" s="219"/>
      <c r="AO262" s="219"/>
      <c r="AP262" s="462"/>
      <c r="AQ262" s="461"/>
      <c r="AR262" s="461"/>
      <c r="AS262" s="461"/>
      <c r="AT262" s="461"/>
      <c r="AU262" s="463"/>
      <c r="AV262" s="219"/>
      <c r="AW262" s="219"/>
      <c r="AX262" s="460"/>
      <c r="AY262" s="460"/>
      <c r="AZ262" s="460"/>
      <c r="BA262" s="460"/>
      <c r="BB262" s="460"/>
      <c r="BC262" s="460"/>
      <c r="BD262" s="480"/>
      <c r="BE262" s="481"/>
      <c r="BF262" s="482"/>
      <c r="BG262" s="460"/>
      <c r="BH262" s="460"/>
      <c r="BI262" s="274"/>
      <c r="BJ262" s="275"/>
      <c r="BK262" s="232"/>
      <c r="BL262" s="233"/>
      <c r="BM262" s="234"/>
      <c r="BN262" s="219"/>
      <c r="BO262" s="219"/>
      <c r="BP262" s="219"/>
      <c r="BQ262" s="219"/>
      <c r="BR262" s="235"/>
      <c r="BS262" s="236"/>
      <c r="BT262" s="236"/>
      <c r="BU262" s="27"/>
      <c r="BV262" s="27"/>
      <c r="BW262" s="27"/>
      <c r="BX262" s="47"/>
      <c r="BY262" s="7"/>
      <c r="BZ262" s="7"/>
      <c r="CA262" s="7"/>
      <c r="CB262" s="7"/>
    </row>
    <row r="263" spans="1:80" s="8" customFormat="1" ht="4.5" customHeight="1">
      <c r="A263" s="7"/>
      <c r="B263" s="7"/>
      <c r="C263" s="237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V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9"/>
      <c r="BY263" s="7"/>
      <c r="BZ263" s="7"/>
      <c r="CA263" s="7"/>
      <c r="CB263" s="7"/>
    </row>
    <row r="264" spans="1:80" s="8" customFormat="1" ht="4.5" customHeight="1">
      <c r="A264" s="7"/>
      <c r="B264" s="7"/>
      <c r="C264" s="237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V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9"/>
      <c r="BY264" s="7"/>
      <c r="BZ264" s="7"/>
      <c r="CA264" s="7"/>
      <c r="CB264" s="7"/>
    </row>
    <row r="265" spans="1:80" s="8" customFormat="1" ht="4.5" customHeight="1">
      <c r="A265" s="7"/>
      <c r="B265" s="7"/>
      <c r="C265" s="283"/>
      <c r="D265" s="457"/>
      <c r="E265" s="457"/>
      <c r="F265" s="457"/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  <c r="Q265" s="457"/>
      <c r="R265" s="457"/>
      <c r="S265" s="457"/>
      <c r="T265" s="457"/>
      <c r="U265" s="457"/>
      <c r="V265" s="457"/>
      <c r="W265" s="457"/>
      <c r="X265" s="457"/>
      <c r="Y265" s="457"/>
      <c r="Z265" s="457"/>
      <c r="AA265" s="457"/>
      <c r="AB265" s="457"/>
      <c r="AC265" s="457"/>
      <c r="AD265" s="457"/>
      <c r="AE265" s="457"/>
      <c r="AF265" s="457"/>
      <c r="AG265" s="457"/>
      <c r="AH265" s="457"/>
      <c r="AI265" s="457"/>
      <c r="AJ265" s="457"/>
      <c r="AK265" s="457"/>
      <c r="AL265" s="457"/>
      <c r="AM265" s="457"/>
      <c r="AN265" s="236" t="s">
        <v>157</v>
      </c>
      <c r="AO265" s="236"/>
      <c r="AP265" s="236"/>
      <c r="AQ265" s="236"/>
      <c r="AR265" s="236"/>
      <c r="AS265" s="236"/>
      <c r="AT265" s="236"/>
      <c r="AU265" s="236"/>
      <c r="AV265" s="30"/>
      <c r="AW265" s="30"/>
      <c r="AX265" s="30"/>
      <c r="AY265" s="30"/>
      <c r="AZ265" s="30"/>
      <c r="BA265" s="30"/>
      <c r="BB265" s="30"/>
      <c r="BC265" s="30"/>
      <c r="BD265" s="30"/>
      <c r="BE265" s="236" t="s">
        <v>141</v>
      </c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0"/>
      <c r="BY265" s="7"/>
      <c r="BZ265" s="7"/>
      <c r="CA265" s="7"/>
      <c r="CB265" s="7"/>
    </row>
    <row r="266" spans="1:80" s="8" customFormat="1" ht="4.5" customHeight="1">
      <c r="A266" s="7"/>
      <c r="B266" s="7"/>
      <c r="C266" s="283"/>
      <c r="D266" s="457"/>
      <c r="E266" s="457"/>
      <c r="F266" s="457"/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57"/>
      <c r="R266" s="457"/>
      <c r="S266" s="457"/>
      <c r="T266" s="457"/>
      <c r="U266" s="457"/>
      <c r="V266" s="457"/>
      <c r="W266" s="457"/>
      <c r="X266" s="457"/>
      <c r="Y266" s="457"/>
      <c r="Z266" s="457"/>
      <c r="AA266" s="457"/>
      <c r="AB266" s="457"/>
      <c r="AC266" s="457"/>
      <c r="AD266" s="457"/>
      <c r="AE266" s="457"/>
      <c r="AF266" s="457"/>
      <c r="AG266" s="457"/>
      <c r="AH266" s="457"/>
      <c r="AI266" s="457"/>
      <c r="AJ266" s="457"/>
      <c r="AK266" s="457"/>
      <c r="AL266" s="457"/>
      <c r="AM266" s="457"/>
      <c r="AN266" s="236"/>
      <c r="AO266" s="236"/>
      <c r="AP266" s="236"/>
      <c r="AQ266" s="236"/>
      <c r="AR266" s="236"/>
      <c r="AS266" s="236"/>
      <c r="AT266" s="236"/>
      <c r="AU266" s="236"/>
      <c r="AV266" s="30"/>
      <c r="AW266" s="30"/>
      <c r="AX266" s="30"/>
      <c r="AY266" s="30"/>
      <c r="AZ266" s="30"/>
      <c r="BA266" s="30"/>
      <c r="BB266" s="30"/>
      <c r="BC266" s="30"/>
      <c r="BD266" s="3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0"/>
      <c r="BY266" s="7"/>
      <c r="BZ266" s="7"/>
      <c r="CA266" s="7"/>
      <c r="CB266" s="7"/>
    </row>
    <row r="267" spans="1:80" s="8" customFormat="1" ht="4.5" customHeight="1">
      <c r="A267" s="7"/>
      <c r="B267" s="7"/>
      <c r="C267" s="600" t="s">
        <v>177</v>
      </c>
      <c r="D267" s="471"/>
      <c r="E267" s="471"/>
      <c r="F267" s="471"/>
      <c r="G267" s="471"/>
      <c r="H267" s="471"/>
      <c r="I267" s="471"/>
      <c r="J267" s="471"/>
      <c r="K267" s="471"/>
      <c r="L267" s="471"/>
      <c r="M267" s="471"/>
      <c r="N267" s="471"/>
      <c r="O267" s="471"/>
      <c r="P267" s="471"/>
      <c r="Q267" s="471"/>
      <c r="R267" s="471"/>
      <c r="S267" s="471"/>
      <c r="T267" s="471"/>
      <c r="U267" s="471"/>
      <c r="V267" s="471"/>
      <c r="W267" s="471"/>
      <c r="X267" s="471"/>
      <c r="Y267" s="471"/>
      <c r="Z267" s="471"/>
      <c r="AA267" s="471"/>
      <c r="AB267" s="471"/>
      <c r="AC267" s="471"/>
      <c r="AD267" s="471"/>
      <c r="AE267" s="601"/>
      <c r="AF267" s="217">
        <v>2</v>
      </c>
      <c r="AG267" s="217"/>
      <c r="AH267" s="217">
        <v>0</v>
      </c>
      <c r="AI267" s="217"/>
      <c r="AJ267" s="217">
        <v>1</v>
      </c>
      <c r="AK267" s="217"/>
      <c r="AL267" s="217">
        <v>6</v>
      </c>
      <c r="AM267" s="217"/>
      <c r="AN267" s="251" t="s">
        <v>9</v>
      </c>
      <c r="AO267" s="251"/>
      <c r="AP267" s="251"/>
      <c r="AQ267" s="217">
        <v>0</v>
      </c>
      <c r="AR267" s="217"/>
      <c r="AS267" s="270">
        <v>9</v>
      </c>
      <c r="AT267" s="271"/>
      <c r="AU267" s="477" t="s">
        <v>8</v>
      </c>
      <c r="AV267" s="251"/>
      <c r="AW267" s="478"/>
      <c r="AX267" s="458">
        <v>1</v>
      </c>
      <c r="AY267" s="458"/>
      <c r="AZ267" s="458">
        <v>5</v>
      </c>
      <c r="BA267" s="458"/>
      <c r="BB267" s="431" t="s">
        <v>7</v>
      </c>
      <c r="BC267" s="431"/>
      <c r="BD267" s="431"/>
      <c r="BE267" s="241"/>
      <c r="BF267" s="242"/>
      <c r="BG267" s="242"/>
      <c r="BH267" s="242"/>
      <c r="BI267" s="242"/>
      <c r="BJ267" s="242"/>
      <c r="BK267" s="242"/>
      <c r="BL267" s="242"/>
      <c r="BM267" s="242"/>
      <c r="BN267" s="242"/>
      <c r="BO267" s="242"/>
      <c r="BP267" s="242"/>
      <c r="BQ267" s="242"/>
      <c r="BR267" s="242"/>
      <c r="BS267" s="242"/>
      <c r="BT267" s="242"/>
      <c r="BU267" s="242"/>
      <c r="BV267" s="242"/>
      <c r="BW267" s="243"/>
      <c r="BX267" s="479"/>
      <c r="BY267" s="7"/>
      <c r="BZ267" s="7"/>
      <c r="CA267" s="7"/>
      <c r="CB267" s="7"/>
    </row>
    <row r="268" spans="1:80" s="8" customFormat="1" ht="4.5" customHeight="1">
      <c r="A268" s="7"/>
      <c r="B268" s="7"/>
      <c r="C268" s="600"/>
      <c r="D268" s="471"/>
      <c r="E268" s="471"/>
      <c r="F268" s="471"/>
      <c r="G268" s="471"/>
      <c r="H268" s="471"/>
      <c r="I268" s="471"/>
      <c r="J268" s="471"/>
      <c r="K268" s="471"/>
      <c r="L268" s="471"/>
      <c r="M268" s="471"/>
      <c r="N268" s="471"/>
      <c r="O268" s="471"/>
      <c r="P268" s="471"/>
      <c r="Q268" s="471"/>
      <c r="R268" s="471"/>
      <c r="S268" s="471"/>
      <c r="T268" s="471"/>
      <c r="U268" s="471"/>
      <c r="V268" s="471"/>
      <c r="W268" s="471"/>
      <c r="X268" s="471"/>
      <c r="Y268" s="471"/>
      <c r="Z268" s="471"/>
      <c r="AA268" s="471"/>
      <c r="AB268" s="471"/>
      <c r="AC268" s="471"/>
      <c r="AD268" s="471"/>
      <c r="AE268" s="601"/>
      <c r="AF268" s="218"/>
      <c r="AG268" s="218"/>
      <c r="AH268" s="218"/>
      <c r="AI268" s="218"/>
      <c r="AJ268" s="218"/>
      <c r="AK268" s="218"/>
      <c r="AL268" s="218"/>
      <c r="AM268" s="218"/>
      <c r="AN268" s="251"/>
      <c r="AO268" s="251"/>
      <c r="AP268" s="251"/>
      <c r="AQ268" s="218"/>
      <c r="AR268" s="218"/>
      <c r="AS268" s="272"/>
      <c r="AT268" s="273"/>
      <c r="AU268" s="477"/>
      <c r="AV268" s="251"/>
      <c r="AW268" s="478"/>
      <c r="AX268" s="459"/>
      <c r="AY268" s="459"/>
      <c r="AZ268" s="459"/>
      <c r="BA268" s="459"/>
      <c r="BB268" s="431"/>
      <c r="BC268" s="431"/>
      <c r="BD268" s="431"/>
      <c r="BE268" s="244"/>
      <c r="BF268" s="245"/>
      <c r="BG268" s="245"/>
      <c r="BH268" s="245"/>
      <c r="BI268" s="245"/>
      <c r="BJ268" s="245"/>
      <c r="BK268" s="245"/>
      <c r="BL268" s="245"/>
      <c r="BM268" s="245"/>
      <c r="BN268" s="245"/>
      <c r="BO268" s="245"/>
      <c r="BP268" s="245"/>
      <c r="BQ268" s="245"/>
      <c r="BR268" s="245"/>
      <c r="BS268" s="245"/>
      <c r="BT268" s="245"/>
      <c r="BU268" s="245"/>
      <c r="BV268" s="245"/>
      <c r="BW268" s="246"/>
      <c r="BX268" s="479"/>
      <c r="BY268" s="7"/>
      <c r="BZ268" s="7"/>
      <c r="CA268" s="7"/>
      <c r="CB268" s="7"/>
    </row>
    <row r="269" spans="1:80" s="8" customFormat="1" ht="1.5" customHeight="1">
      <c r="A269" s="7"/>
      <c r="B269" s="7"/>
      <c r="C269" s="600"/>
      <c r="D269" s="471"/>
      <c r="E269" s="471"/>
      <c r="F269" s="471"/>
      <c r="G269" s="471"/>
      <c r="H269" s="471"/>
      <c r="I269" s="471"/>
      <c r="J269" s="471"/>
      <c r="K269" s="471"/>
      <c r="L269" s="471"/>
      <c r="M269" s="471"/>
      <c r="N269" s="471"/>
      <c r="O269" s="471"/>
      <c r="P269" s="471"/>
      <c r="Q269" s="471"/>
      <c r="R269" s="471"/>
      <c r="S269" s="471"/>
      <c r="T269" s="471"/>
      <c r="U269" s="471"/>
      <c r="V269" s="471"/>
      <c r="W269" s="471"/>
      <c r="X269" s="471"/>
      <c r="Y269" s="471"/>
      <c r="Z269" s="471"/>
      <c r="AA269" s="471"/>
      <c r="AB269" s="471"/>
      <c r="AC269" s="471"/>
      <c r="AD269" s="471"/>
      <c r="AE269" s="601"/>
      <c r="AF269" s="219"/>
      <c r="AG269" s="219"/>
      <c r="AH269" s="219"/>
      <c r="AI269" s="219"/>
      <c r="AJ269" s="219"/>
      <c r="AK269" s="219"/>
      <c r="AL269" s="219"/>
      <c r="AM269" s="219"/>
      <c r="AN269" s="251"/>
      <c r="AO269" s="251"/>
      <c r="AP269" s="251"/>
      <c r="AQ269" s="219"/>
      <c r="AR269" s="219"/>
      <c r="AS269" s="274"/>
      <c r="AT269" s="275"/>
      <c r="AU269" s="477"/>
      <c r="AV269" s="251"/>
      <c r="AW269" s="478"/>
      <c r="AX269" s="460"/>
      <c r="AY269" s="460"/>
      <c r="AZ269" s="460"/>
      <c r="BA269" s="460"/>
      <c r="BB269" s="431"/>
      <c r="BC269" s="431"/>
      <c r="BD269" s="431"/>
      <c r="BE269" s="247"/>
      <c r="BF269" s="248"/>
      <c r="BG269" s="248"/>
      <c r="BH269" s="248"/>
      <c r="BI269" s="248"/>
      <c r="BJ269" s="248"/>
      <c r="BK269" s="248"/>
      <c r="BL269" s="248"/>
      <c r="BM269" s="248"/>
      <c r="BN269" s="248"/>
      <c r="BO269" s="248"/>
      <c r="BP269" s="248"/>
      <c r="BQ269" s="248"/>
      <c r="BR269" s="248"/>
      <c r="BS269" s="248"/>
      <c r="BT269" s="248"/>
      <c r="BU269" s="248"/>
      <c r="BV269" s="248"/>
      <c r="BW269" s="249"/>
      <c r="BX269" s="479"/>
      <c r="BY269" s="7"/>
      <c r="BZ269" s="7"/>
      <c r="CA269" s="7"/>
      <c r="CB269" s="7"/>
    </row>
    <row r="270" spans="1:80" s="8" customFormat="1" ht="4.5" customHeight="1">
      <c r="A270" s="7"/>
      <c r="B270" s="7"/>
      <c r="C270" s="3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3"/>
      <c r="BY270" s="7"/>
      <c r="BZ270" s="7"/>
      <c r="CA270" s="7"/>
      <c r="CB270" s="7"/>
    </row>
    <row r="271" spans="1:80" s="8" customFormat="1" ht="4.5" customHeight="1">
      <c r="A271" s="7"/>
      <c r="B271" s="7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10"/>
      <c r="BY271" s="7"/>
      <c r="BZ271" s="7"/>
      <c r="CA271" s="7"/>
      <c r="CB271" s="7"/>
    </row>
    <row r="272" spans="1:80" s="8" customFormat="1" ht="4.5" customHeight="1">
      <c r="A272" s="7"/>
      <c r="B272" s="7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10"/>
      <c r="BY272" s="7"/>
      <c r="BZ272" s="7"/>
      <c r="CA272" s="7"/>
      <c r="CB272" s="7"/>
    </row>
    <row r="273" spans="1:80" s="8" customFormat="1" ht="4.5" customHeight="1">
      <c r="A273" s="7"/>
      <c r="B273" s="7"/>
      <c r="C273" s="3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236" t="s">
        <v>141</v>
      </c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33"/>
      <c r="BY273" s="7"/>
      <c r="BZ273" s="7"/>
      <c r="CA273" s="7"/>
      <c r="CB273" s="7"/>
    </row>
    <row r="274" spans="1:80" s="8" customFormat="1" ht="4.5" customHeight="1">
      <c r="A274" s="7"/>
      <c r="B274" s="7"/>
      <c r="C274" s="283"/>
      <c r="D274" s="457"/>
      <c r="E274" s="457"/>
      <c r="F274" s="457"/>
      <c r="G274" s="457"/>
      <c r="H274" s="457"/>
      <c r="I274" s="457"/>
      <c r="J274" s="457"/>
      <c r="K274" s="457"/>
      <c r="L274" s="457"/>
      <c r="M274" s="457"/>
      <c r="N274" s="457"/>
      <c r="O274" s="457"/>
      <c r="P274" s="457"/>
      <c r="Q274" s="457"/>
      <c r="R274" s="457"/>
      <c r="S274" s="457"/>
      <c r="T274" s="457"/>
      <c r="U274" s="457"/>
      <c r="V274" s="457"/>
      <c r="W274" s="457"/>
      <c r="X274" s="457"/>
      <c r="Y274" s="457"/>
      <c r="Z274" s="457"/>
      <c r="AA274" s="457"/>
      <c r="AB274" s="457"/>
      <c r="AC274" s="457"/>
      <c r="AD274" s="457"/>
      <c r="AE274" s="457"/>
      <c r="AF274" s="457"/>
      <c r="AG274" s="457"/>
      <c r="AH274" s="457"/>
      <c r="AI274" s="457"/>
      <c r="AJ274" s="457"/>
      <c r="AK274" s="457"/>
      <c r="AL274" s="457"/>
      <c r="AM274" s="457"/>
      <c r="AN274" s="236" t="s">
        <v>157</v>
      </c>
      <c r="AO274" s="236"/>
      <c r="AP274" s="236"/>
      <c r="AQ274" s="236"/>
      <c r="AR274" s="236"/>
      <c r="AS274" s="236"/>
      <c r="AT274" s="236"/>
      <c r="AU274" s="236"/>
      <c r="AV274" s="30"/>
      <c r="AW274" s="30"/>
      <c r="AX274" s="30"/>
      <c r="AY274" s="30"/>
      <c r="AZ274" s="30"/>
      <c r="BA274" s="30"/>
      <c r="BB274" s="30"/>
      <c r="BC274" s="30"/>
      <c r="BD274" s="30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0"/>
      <c r="BY274" s="7"/>
      <c r="BZ274" s="7"/>
      <c r="CA274" s="7"/>
      <c r="CB274" s="7"/>
    </row>
    <row r="275" spans="1:80" s="8" customFormat="1" ht="4.5" customHeight="1">
      <c r="A275" s="7"/>
      <c r="B275" s="7"/>
      <c r="C275" s="283"/>
      <c r="D275" s="457"/>
      <c r="E275" s="457"/>
      <c r="F275" s="457"/>
      <c r="G275" s="457"/>
      <c r="H275" s="457"/>
      <c r="I275" s="457"/>
      <c r="J275" s="457"/>
      <c r="K275" s="457"/>
      <c r="L275" s="457"/>
      <c r="M275" s="457"/>
      <c r="N275" s="457"/>
      <c r="O275" s="457"/>
      <c r="P275" s="457"/>
      <c r="Q275" s="457"/>
      <c r="R275" s="457"/>
      <c r="S275" s="457"/>
      <c r="T275" s="457"/>
      <c r="U275" s="457"/>
      <c r="V275" s="457"/>
      <c r="W275" s="457"/>
      <c r="X275" s="457"/>
      <c r="Y275" s="457"/>
      <c r="Z275" s="457"/>
      <c r="AA275" s="457"/>
      <c r="AB275" s="457"/>
      <c r="AC275" s="457"/>
      <c r="AD275" s="457"/>
      <c r="AE275" s="457"/>
      <c r="AF275" s="457"/>
      <c r="AG275" s="457"/>
      <c r="AH275" s="457"/>
      <c r="AI275" s="457"/>
      <c r="AJ275" s="457"/>
      <c r="AK275" s="457"/>
      <c r="AL275" s="457"/>
      <c r="AM275" s="457"/>
      <c r="AN275" s="236"/>
      <c r="AO275" s="236"/>
      <c r="AP275" s="236"/>
      <c r="AQ275" s="236"/>
      <c r="AR275" s="236"/>
      <c r="AS275" s="236"/>
      <c r="AT275" s="236"/>
      <c r="AU275" s="236"/>
      <c r="AV275" s="30"/>
      <c r="AW275" s="30"/>
      <c r="AX275" s="30"/>
      <c r="AY275" s="30"/>
      <c r="AZ275" s="30"/>
      <c r="BA275" s="30"/>
      <c r="BB275" s="30"/>
      <c r="BC275" s="30"/>
      <c r="BD275" s="30"/>
      <c r="BE275" s="240"/>
      <c r="BF275" s="240"/>
      <c r="BG275" s="240"/>
      <c r="BH275" s="240"/>
      <c r="BI275" s="240"/>
      <c r="BJ275" s="240"/>
      <c r="BK275" s="240"/>
      <c r="BL275" s="240"/>
      <c r="BM275" s="240"/>
      <c r="BN275" s="240"/>
      <c r="BO275" s="240"/>
      <c r="BP275" s="240"/>
      <c r="BQ275" s="240"/>
      <c r="BR275" s="240"/>
      <c r="BS275" s="240"/>
      <c r="BT275" s="240"/>
      <c r="BU275" s="240"/>
      <c r="BV275" s="240"/>
      <c r="BW275" s="240"/>
      <c r="BX275" s="20"/>
      <c r="BY275" s="7"/>
      <c r="BZ275" s="7"/>
      <c r="CA275" s="7"/>
      <c r="CB275" s="7"/>
    </row>
    <row r="276" spans="1:80" s="8" customFormat="1" ht="4.5" customHeight="1">
      <c r="A276" s="7"/>
      <c r="B276" s="7"/>
      <c r="C276" s="600" t="s">
        <v>178</v>
      </c>
      <c r="D276" s="471"/>
      <c r="E276" s="471"/>
      <c r="F276" s="471"/>
      <c r="G276" s="471"/>
      <c r="H276" s="471"/>
      <c r="I276" s="471"/>
      <c r="J276" s="471"/>
      <c r="K276" s="471"/>
      <c r="L276" s="471"/>
      <c r="M276" s="471"/>
      <c r="N276" s="471"/>
      <c r="O276" s="471"/>
      <c r="P276" s="471"/>
      <c r="Q276" s="471"/>
      <c r="R276" s="471"/>
      <c r="S276" s="471"/>
      <c r="T276" s="471"/>
      <c r="U276" s="471"/>
      <c r="V276" s="471"/>
      <c r="W276" s="471"/>
      <c r="X276" s="471"/>
      <c r="Y276" s="471"/>
      <c r="Z276" s="471"/>
      <c r="AA276" s="471"/>
      <c r="AB276" s="471"/>
      <c r="AC276" s="471"/>
      <c r="AD276" s="471"/>
      <c r="AE276" s="601"/>
      <c r="AF276" s="217">
        <v>2</v>
      </c>
      <c r="AG276" s="217"/>
      <c r="AH276" s="217">
        <v>0</v>
      </c>
      <c r="AI276" s="217"/>
      <c r="AJ276" s="217">
        <v>1</v>
      </c>
      <c r="AK276" s="217"/>
      <c r="AL276" s="217">
        <v>7</v>
      </c>
      <c r="AM276" s="217"/>
      <c r="AN276" s="251" t="s">
        <v>9</v>
      </c>
      <c r="AO276" s="251"/>
      <c r="AP276" s="251"/>
      <c r="AQ276" s="217">
        <v>0</v>
      </c>
      <c r="AR276" s="217"/>
      <c r="AS276" s="270">
        <v>3</v>
      </c>
      <c r="AT276" s="271"/>
      <c r="AU276" s="477" t="s">
        <v>8</v>
      </c>
      <c r="AV276" s="251"/>
      <c r="AW276" s="478"/>
      <c r="AX276" s="458">
        <v>1</v>
      </c>
      <c r="AY276" s="458"/>
      <c r="AZ276" s="458">
        <v>5</v>
      </c>
      <c r="BA276" s="458"/>
      <c r="BB276" s="431" t="s">
        <v>7</v>
      </c>
      <c r="BC276" s="431"/>
      <c r="BD276" s="372"/>
      <c r="BE276" s="241"/>
      <c r="BF276" s="242"/>
      <c r="BG276" s="242"/>
      <c r="BH276" s="242"/>
      <c r="BI276" s="242"/>
      <c r="BJ276" s="242"/>
      <c r="BK276" s="242"/>
      <c r="BL276" s="242"/>
      <c r="BM276" s="242"/>
      <c r="BN276" s="242"/>
      <c r="BO276" s="242"/>
      <c r="BP276" s="242"/>
      <c r="BQ276" s="242"/>
      <c r="BR276" s="242"/>
      <c r="BS276" s="242"/>
      <c r="BT276" s="242"/>
      <c r="BU276" s="242"/>
      <c r="BV276" s="242"/>
      <c r="BW276" s="243"/>
      <c r="BX276" s="479"/>
      <c r="BY276" s="7"/>
      <c r="BZ276" s="7"/>
      <c r="CA276" s="7"/>
      <c r="CB276" s="7"/>
    </row>
    <row r="277" spans="1:80" s="8" customFormat="1" ht="5.25" customHeight="1">
      <c r="A277" s="7"/>
      <c r="B277" s="7"/>
      <c r="C277" s="600"/>
      <c r="D277" s="471"/>
      <c r="E277" s="471"/>
      <c r="F277" s="471"/>
      <c r="G277" s="471"/>
      <c r="H277" s="471"/>
      <c r="I277" s="471"/>
      <c r="J277" s="471"/>
      <c r="K277" s="471"/>
      <c r="L277" s="471"/>
      <c r="M277" s="471"/>
      <c r="N277" s="471"/>
      <c r="O277" s="471"/>
      <c r="P277" s="471"/>
      <c r="Q277" s="471"/>
      <c r="R277" s="471"/>
      <c r="S277" s="471"/>
      <c r="T277" s="471"/>
      <c r="U277" s="471"/>
      <c r="V277" s="471"/>
      <c r="W277" s="471"/>
      <c r="X277" s="471"/>
      <c r="Y277" s="471"/>
      <c r="Z277" s="471"/>
      <c r="AA277" s="471"/>
      <c r="AB277" s="471"/>
      <c r="AC277" s="471"/>
      <c r="AD277" s="471"/>
      <c r="AE277" s="601"/>
      <c r="AF277" s="218"/>
      <c r="AG277" s="218"/>
      <c r="AH277" s="218"/>
      <c r="AI277" s="218"/>
      <c r="AJ277" s="218"/>
      <c r="AK277" s="218"/>
      <c r="AL277" s="218"/>
      <c r="AM277" s="218"/>
      <c r="AN277" s="251"/>
      <c r="AO277" s="251"/>
      <c r="AP277" s="251"/>
      <c r="AQ277" s="218"/>
      <c r="AR277" s="218"/>
      <c r="AS277" s="272"/>
      <c r="AT277" s="273"/>
      <c r="AU277" s="477"/>
      <c r="AV277" s="251"/>
      <c r="AW277" s="478"/>
      <c r="AX277" s="459"/>
      <c r="AY277" s="459"/>
      <c r="AZ277" s="459"/>
      <c r="BA277" s="459"/>
      <c r="BB277" s="431"/>
      <c r="BC277" s="431"/>
      <c r="BD277" s="372"/>
      <c r="BE277" s="244"/>
      <c r="BF277" s="245"/>
      <c r="BG277" s="245"/>
      <c r="BH277" s="245"/>
      <c r="BI277" s="245"/>
      <c r="BJ277" s="245"/>
      <c r="BK277" s="245"/>
      <c r="BL277" s="245"/>
      <c r="BM277" s="245"/>
      <c r="BN277" s="245"/>
      <c r="BO277" s="245"/>
      <c r="BP277" s="245"/>
      <c r="BQ277" s="245"/>
      <c r="BR277" s="245"/>
      <c r="BS277" s="245"/>
      <c r="BT277" s="245"/>
      <c r="BU277" s="245"/>
      <c r="BV277" s="245"/>
      <c r="BW277" s="246"/>
      <c r="BX277" s="479"/>
      <c r="BY277" s="7"/>
      <c r="BZ277" s="7"/>
      <c r="CA277" s="7"/>
      <c r="CB277" s="7"/>
    </row>
    <row r="278" spans="1:80" s="8" customFormat="1" ht="1.5" customHeight="1">
      <c r="A278" s="7"/>
      <c r="B278" s="7"/>
      <c r="C278" s="600"/>
      <c r="D278" s="471"/>
      <c r="E278" s="471"/>
      <c r="F278" s="471"/>
      <c r="G278" s="471"/>
      <c r="H278" s="471"/>
      <c r="I278" s="471"/>
      <c r="J278" s="471"/>
      <c r="K278" s="471"/>
      <c r="L278" s="471"/>
      <c r="M278" s="471"/>
      <c r="N278" s="471"/>
      <c r="O278" s="471"/>
      <c r="P278" s="471"/>
      <c r="Q278" s="471"/>
      <c r="R278" s="471"/>
      <c r="S278" s="471"/>
      <c r="T278" s="471"/>
      <c r="U278" s="471"/>
      <c r="V278" s="471"/>
      <c r="W278" s="471"/>
      <c r="X278" s="471"/>
      <c r="Y278" s="471"/>
      <c r="Z278" s="471"/>
      <c r="AA278" s="471"/>
      <c r="AB278" s="471"/>
      <c r="AC278" s="471"/>
      <c r="AD278" s="471"/>
      <c r="AE278" s="601"/>
      <c r="AF278" s="219"/>
      <c r="AG278" s="219"/>
      <c r="AH278" s="219"/>
      <c r="AI278" s="219"/>
      <c r="AJ278" s="219"/>
      <c r="AK278" s="219"/>
      <c r="AL278" s="219"/>
      <c r="AM278" s="219"/>
      <c r="AN278" s="251"/>
      <c r="AO278" s="251"/>
      <c r="AP278" s="251"/>
      <c r="AQ278" s="219"/>
      <c r="AR278" s="219"/>
      <c r="AS278" s="274"/>
      <c r="AT278" s="275"/>
      <c r="AU278" s="477"/>
      <c r="AV278" s="251"/>
      <c r="AW278" s="478"/>
      <c r="AX278" s="460"/>
      <c r="AY278" s="460"/>
      <c r="AZ278" s="460"/>
      <c r="BA278" s="460"/>
      <c r="BB278" s="431"/>
      <c r="BC278" s="431"/>
      <c r="BD278" s="372"/>
      <c r="BE278" s="247"/>
      <c r="BF278" s="248"/>
      <c r="BG278" s="248"/>
      <c r="BH278" s="248"/>
      <c r="BI278" s="248"/>
      <c r="BJ278" s="248"/>
      <c r="BK278" s="248"/>
      <c r="BL278" s="248"/>
      <c r="BM278" s="248"/>
      <c r="BN278" s="248"/>
      <c r="BO278" s="248"/>
      <c r="BP278" s="248"/>
      <c r="BQ278" s="248"/>
      <c r="BR278" s="248"/>
      <c r="BS278" s="248"/>
      <c r="BT278" s="248"/>
      <c r="BU278" s="248"/>
      <c r="BV278" s="248"/>
      <c r="BW278" s="249"/>
      <c r="BX278" s="479"/>
      <c r="BY278" s="7"/>
      <c r="BZ278" s="7"/>
      <c r="CA278" s="7"/>
      <c r="CB278" s="7"/>
    </row>
    <row r="279" spans="1:80" s="8" customFormat="1" ht="4.5" customHeight="1">
      <c r="A279" s="7"/>
      <c r="B279" s="7"/>
      <c r="C279" s="3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3"/>
      <c r="BY279" s="7"/>
      <c r="BZ279" s="7"/>
      <c r="CA279" s="7"/>
      <c r="CB279" s="7"/>
    </row>
    <row r="280" spans="1:80" s="8" customFormat="1" ht="4.5" customHeight="1">
      <c r="A280" s="7"/>
      <c r="B280" s="7"/>
      <c r="C280" s="37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20"/>
      <c r="BY280" s="7"/>
      <c r="BZ280" s="7"/>
      <c r="CA280" s="7"/>
      <c r="CB280" s="7"/>
    </row>
    <row r="281" spans="1:80" s="8" customFormat="1" ht="4.5" customHeight="1">
      <c r="A281" s="7"/>
      <c r="B281" s="7"/>
      <c r="C281" s="37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20"/>
      <c r="BY281" s="7"/>
      <c r="BZ281" s="7"/>
      <c r="CA281" s="7"/>
      <c r="CB281" s="7"/>
    </row>
    <row r="282" spans="1:80" s="8" customFormat="1" ht="4.5" customHeight="1">
      <c r="A282" s="7"/>
      <c r="B282" s="7"/>
      <c r="C282" s="610" t="s">
        <v>285</v>
      </c>
      <c r="D282" s="611"/>
      <c r="E282" s="611"/>
      <c r="F282" s="611"/>
      <c r="G282" s="611"/>
      <c r="H282" s="611"/>
      <c r="I282" s="611"/>
      <c r="J282" s="611"/>
      <c r="K282" s="611"/>
      <c r="L282" s="611"/>
      <c r="M282" s="611"/>
      <c r="N282" s="611"/>
      <c r="O282" s="611"/>
      <c r="P282" s="611"/>
      <c r="Q282" s="611"/>
      <c r="R282" s="611"/>
      <c r="S282" s="611"/>
      <c r="T282" s="611"/>
      <c r="U282" s="611"/>
      <c r="V282" s="611"/>
      <c r="W282" s="611"/>
      <c r="X282" s="611"/>
      <c r="Y282" s="611"/>
      <c r="Z282" s="611"/>
      <c r="AA282" s="611"/>
      <c r="AB282" s="611"/>
      <c r="AC282" s="611"/>
      <c r="AD282" s="611"/>
      <c r="AE282" s="611"/>
      <c r="AF282" s="611"/>
      <c r="AG282" s="611"/>
      <c r="AH282" s="611"/>
      <c r="AI282" s="611"/>
      <c r="AJ282" s="611"/>
      <c r="AK282" s="611"/>
      <c r="AL282" s="611"/>
      <c r="AM282" s="611"/>
      <c r="AN282" s="611"/>
      <c r="AO282" s="611"/>
      <c r="AP282" s="611"/>
      <c r="AQ282" s="611"/>
      <c r="AR282" s="611"/>
      <c r="AS282" s="611"/>
      <c r="AT282" s="611"/>
      <c r="AU282" s="611"/>
      <c r="AV282" s="611"/>
      <c r="AW282" s="611"/>
      <c r="AX282" s="611"/>
      <c r="AY282" s="611"/>
      <c r="AZ282" s="611"/>
      <c r="BA282" s="611"/>
      <c r="BB282" s="611"/>
      <c r="BC282" s="611"/>
      <c r="BD282" s="611"/>
      <c r="BE282" s="611"/>
      <c r="BF282" s="611"/>
      <c r="BG282" s="611"/>
      <c r="BH282" s="611"/>
      <c r="BI282" s="611"/>
      <c r="BJ282" s="611"/>
      <c r="BK282" s="611"/>
      <c r="BL282" s="611"/>
      <c r="BM282" s="611"/>
      <c r="BN282" s="611"/>
      <c r="BO282" s="611"/>
      <c r="BP282" s="611"/>
      <c r="BQ282" s="611"/>
      <c r="BR282" s="611"/>
      <c r="BS282" s="611"/>
      <c r="BT282" s="611"/>
      <c r="BU282" s="611"/>
      <c r="BV282" s="611"/>
      <c r="BW282" s="611"/>
      <c r="BX282" s="612"/>
      <c r="BY282" s="7"/>
      <c r="BZ282" s="7"/>
      <c r="CA282" s="7"/>
      <c r="CB282" s="7"/>
    </row>
    <row r="283" spans="1:80" s="8" customFormat="1" ht="4.5" customHeight="1">
      <c r="A283" s="7"/>
      <c r="B283" s="7"/>
      <c r="C283" s="610"/>
      <c r="D283" s="611"/>
      <c r="E283" s="611"/>
      <c r="F283" s="611"/>
      <c r="G283" s="611"/>
      <c r="H283" s="611"/>
      <c r="I283" s="611"/>
      <c r="J283" s="611"/>
      <c r="K283" s="611"/>
      <c r="L283" s="611"/>
      <c r="M283" s="611"/>
      <c r="N283" s="611"/>
      <c r="O283" s="611"/>
      <c r="P283" s="611"/>
      <c r="Q283" s="611"/>
      <c r="R283" s="611"/>
      <c r="S283" s="611"/>
      <c r="T283" s="611"/>
      <c r="U283" s="611"/>
      <c r="V283" s="611"/>
      <c r="W283" s="611"/>
      <c r="X283" s="611"/>
      <c r="Y283" s="611"/>
      <c r="Z283" s="611"/>
      <c r="AA283" s="611"/>
      <c r="AB283" s="611"/>
      <c r="AC283" s="611"/>
      <c r="AD283" s="611"/>
      <c r="AE283" s="611"/>
      <c r="AF283" s="611"/>
      <c r="AG283" s="611"/>
      <c r="AH283" s="611"/>
      <c r="AI283" s="611"/>
      <c r="AJ283" s="611"/>
      <c r="AK283" s="611"/>
      <c r="AL283" s="611"/>
      <c r="AM283" s="611"/>
      <c r="AN283" s="611"/>
      <c r="AO283" s="611"/>
      <c r="AP283" s="611"/>
      <c r="AQ283" s="611"/>
      <c r="AR283" s="611"/>
      <c r="AS283" s="611"/>
      <c r="AT283" s="611"/>
      <c r="AU283" s="611"/>
      <c r="AV283" s="611"/>
      <c r="AW283" s="611"/>
      <c r="AX283" s="611"/>
      <c r="AY283" s="611"/>
      <c r="AZ283" s="611"/>
      <c r="BA283" s="611"/>
      <c r="BB283" s="611"/>
      <c r="BC283" s="611"/>
      <c r="BD283" s="611"/>
      <c r="BE283" s="611"/>
      <c r="BF283" s="611"/>
      <c r="BG283" s="611"/>
      <c r="BH283" s="611"/>
      <c r="BI283" s="611"/>
      <c r="BJ283" s="611"/>
      <c r="BK283" s="611"/>
      <c r="BL283" s="611"/>
      <c r="BM283" s="611"/>
      <c r="BN283" s="611"/>
      <c r="BO283" s="611"/>
      <c r="BP283" s="611"/>
      <c r="BQ283" s="611"/>
      <c r="BR283" s="611"/>
      <c r="BS283" s="611"/>
      <c r="BT283" s="611"/>
      <c r="BU283" s="611"/>
      <c r="BV283" s="611"/>
      <c r="BW283" s="611"/>
      <c r="BX283" s="612"/>
      <c r="BY283" s="7"/>
      <c r="BZ283" s="7"/>
      <c r="CA283" s="7"/>
      <c r="CB283" s="7"/>
    </row>
    <row r="284" spans="1:80" s="8" customFormat="1" ht="4.5" customHeight="1">
      <c r="A284" s="7"/>
      <c r="B284" s="7"/>
      <c r="C284" s="610"/>
      <c r="D284" s="611"/>
      <c r="E284" s="611"/>
      <c r="F284" s="611"/>
      <c r="G284" s="611"/>
      <c r="H284" s="611"/>
      <c r="I284" s="611"/>
      <c r="J284" s="611"/>
      <c r="K284" s="611"/>
      <c r="L284" s="611"/>
      <c r="M284" s="611"/>
      <c r="N284" s="611"/>
      <c r="O284" s="611"/>
      <c r="P284" s="611"/>
      <c r="Q284" s="611"/>
      <c r="R284" s="611"/>
      <c r="S284" s="611"/>
      <c r="T284" s="611"/>
      <c r="U284" s="611"/>
      <c r="V284" s="611"/>
      <c r="W284" s="611"/>
      <c r="X284" s="611"/>
      <c r="Y284" s="611"/>
      <c r="Z284" s="611"/>
      <c r="AA284" s="611"/>
      <c r="AB284" s="611"/>
      <c r="AC284" s="611"/>
      <c r="AD284" s="611"/>
      <c r="AE284" s="611"/>
      <c r="AF284" s="611"/>
      <c r="AG284" s="611"/>
      <c r="AH284" s="611"/>
      <c r="AI284" s="611"/>
      <c r="AJ284" s="611"/>
      <c r="AK284" s="611"/>
      <c r="AL284" s="611"/>
      <c r="AM284" s="611"/>
      <c r="AN284" s="611"/>
      <c r="AO284" s="611"/>
      <c r="AP284" s="611"/>
      <c r="AQ284" s="611"/>
      <c r="AR284" s="611"/>
      <c r="AS284" s="611"/>
      <c r="AT284" s="611"/>
      <c r="AU284" s="611"/>
      <c r="AV284" s="611"/>
      <c r="AW284" s="611"/>
      <c r="AX284" s="611"/>
      <c r="AY284" s="611"/>
      <c r="AZ284" s="611"/>
      <c r="BA284" s="611"/>
      <c r="BB284" s="611"/>
      <c r="BC284" s="611"/>
      <c r="BD284" s="611"/>
      <c r="BE284" s="611"/>
      <c r="BF284" s="611"/>
      <c r="BG284" s="611"/>
      <c r="BH284" s="611"/>
      <c r="BI284" s="611"/>
      <c r="BJ284" s="611"/>
      <c r="BK284" s="611"/>
      <c r="BL284" s="611"/>
      <c r="BM284" s="611"/>
      <c r="BN284" s="611"/>
      <c r="BO284" s="611"/>
      <c r="BP284" s="611"/>
      <c r="BQ284" s="611"/>
      <c r="BR284" s="611"/>
      <c r="BS284" s="611"/>
      <c r="BT284" s="611"/>
      <c r="BU284" s="611"/>
      <c r="BV284" s="611"/>
      <c r="BW284" s="611"/>
      <c r="BX284" s="612"/>
      <c r="BY284" s="7"/>
      <c r="BZ284" s="7"/>
      <c r="CA284" s="7"/>
      <c r="CB284" s="7"/>
    </row>
    <row r="285" spans="1:80" s="8" customFormat="1" ht="4.5" customHeight="1">
      <c r="A285" s="7"/>
      <c r="B285" s="7"/>
      <c r="C285" s="37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2"/>
      <c r="BY285" s="7"/>
      <c r="BZ285" s="7"/>
      <c r="CA285" s="7"/>
      <c r="CB285" s="7"/>
    </row>
    <row r="286" spans="1:80" s="8" customFormat="1" ht="4.5" customHeight="1">
      <c r="A286" s="7"/>
      <c r="B286" s="7"/>
      <c r="C286" s="62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100"/>
      <c r="BY286" s="7"/>
      <c r="BZ286" s="7"/>
      <c r="CA286" s="7"/>
      <c r="CB286" s="7"/>
    </row>
    <row r="287" spans="1:80" s="8" customFormat="1" ht="4.5" customHeight="1">
      <c r="A287" s="7"/>
      <c r="B287" s="7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7"/>
      <c r="BZ287" s="7"/>
      <c r="CA287" s="7"/>
      <c r="CB287" s="7"/>
    </row>
    <row r="288" spans="1:80" s="8" customFormat="1" ht="4.5" customHeight="1">
      <c r="A288" s="7"/>
      <c r="B288" s="7"/>
      <c r="C288" s="465" t="s">
        <v>89</v>
      </c>
      <c r="D288" s="466"/>
      <c r="E288" s="466"/>
      <c r="F288" s="466"/>
      <c r="G288" s="401" t="s">
        <v>90</v>
      </c>
      <c r="H288" s="401"/>
      <c r="I288" s="401"/>
      <c r="J288" s="401"/>
      <c r="K288" s="401"/>
      <c r="L288" s="401"/>
      <c r="M288" s="401"/>
      <c r="N288" s="401"/>
      <c r="O288" s="401"/>
      <c r="P288" s="401"/>
      <c r="Q288" s="401"/>
      <c r="R288" s="401"/>
      <c r="S288" s="401"/>
      <c r="T288" s="401"/>
      <c r="U288" s="401"/>
      <c r="V288" s="401"/>
      <c r="W288" s="401"/>
      <c r="X288" s="401"/>
      <c r="Y288" s="401"/>
      <c r="Z288" s="401"/>
      <c r="AA288" s="401"/>
      <c r="AB288" s="401"/>
      <c r="AC288" s="401"/>
      <c r="AD288" s="401"/>
      <c r="AE288" s="401"/>
      <c r="AF288" s="401"/>
      <c r="AG288" s="401"/>
      <c r="AH288" s="401"/>
      <c r="AI288" s="401"/>
      <c r="AJ288" s="401"/>
      <c r="AK288" s="401"/>
      <c r="AL288" s="401"/>
      <c r="AM288" s="401"/>
      <c r="AN288" s="401"/>
      <c r="AO288" s="401"/>
      <c r="AP288" s="401"/>
      <c r="AQ288" s="401"/>
      <c r="AR288" s="401"/>
      <c r="AS288" s="401"/>
      <c r="AT288" s="401"/>
      <c r="AU288" s="401"/>
      <c r="AV288" s="401"/>
      <c r="AW288" s="401"/>
      <c r="AX288" s="401"/>
      <c r="AY288" s="401"/>
      <c r="AZ288" s="401"/>
      <c r="BA288" s="401"/>
      <c r="BB288" s="401"/>
      <c r="BC288" s="401"/>
      <c r="BD288" s="401"/>
      <c r="BE288" s="401"/>
      <c r="BF288" s="401"/>
      <c r="BG288" s="401"/>
      <c r="BH288" s="401"/>
      <c r="BI288" s="401"/>
      <c r="BJ288" s="401"/>
      <c r="BK288" s="401"/>
      <c r="BL288" s="401"/>
      <c r="BM288" s="401"/>
      <c r="BN288" s="401"/>
      <c r="BO288" s="401"/>
      <c r="BP288" s="401"/>
      <c r="BQ288" s="401"/>
      <c r="BR288" s="401"/>
      <c r="BS288" s="401"/>
      <c r="BT288" s="401"/>
      <c r="BU288" s="401"/>
      <c r="BV288" s="401"/>
      <c r="BW288" s="401"/>
      <c r="BX288" s="107"/>
      <c r="BY288" s="7"/>
      <c r="BZ288" s="7"/>
      <c r="CA288" s="7"/>
      <c r="CB288" s="7"/>
    </row>
    <row r="289" spans="1:80" s="8" customFormat="1" ht="4.5" customHeight="1">
      <c r="A289" s="7"/>
      <c r="B289" s="7"/>
      <c r="C289" s="467"/>
      <c r="D289" s="310"/>
      <c r="E289" s="310"/>
      <c r="F289" s="310"/>
      <c r="G289" s="346"/>
      <c r="H289" s="346"/>
      <c r="I289" s="346"/>
      <c r="J289" s="346"/>
      <c r="K289" s="346"/>
      <c r="L289" s="346"/>
      <c r="M289" s="346"/>
      <c r="N289" s="346"/>
      <c r="O289" s="346"/>
      <c r="P289" s="346"/>
      <c r="Q289" s="346"/>
      <c r="R289" s="346"/>
      <c r="S289" s="346"/>
      <c r="T289" s="346"/>
      <c r="U289" s="346"/>
      <c r="V289" s="346"/>
      <c r="W289" s="346"/>
      <c r="X289" s="346"/>
      <c r="Y289" s="346"/>
      <c r="Z289" s="346"/>
      <c r="AA289" s="346"/>
      <c r="AB289" s="346"/>
      <c r="AC289" s="346"/>
      <c r="AD289" s="346"/>
      <c r="AE289" s="346"/>
      <c r="AF289" s="346"/>
      <c r="AG289" s="346"/>
      <c r="AH289" s="346"/>
      <c r="AI289" s="346"/>
      <c r="AJ289" s="346"/>
      <c r="AK289" s="346"/>
      <c r="AL289" s="346"/>
      <c r="AM289" s="346"/>
      <c r="AN289" s="346"/>
      <c r="AO289" s="346"/>
      <c r="AP289" s="346"/>
      <c r="AQ289" s="346"/>
      <c r="AR289" s="346"/>
      <c r="AS289" s="346"/>
      <c r="AT289" s="346"/>
      <c r="AU289" s="346"/>
      <c r="AV289" s="346"/>
      <c r="AW289" s="346"/>
      <c r="AX289" s="346"/>
      <c r="AY289" s="346"/>
      <c r="AZ289" s="346"/>
      <c r="BA289" s="346"/>
      <c r="BB289" s="346"/>
      <c r="BC289" s="346"/>
      <c r="BD289" s="346"/>
      <c r="BE289" s="346"/>
      <c r="BF289" s="346"/>
      <c r="BG289" s="346"/>
      <c r="BH289" s="346"/>
      <c r="BI289" s="346"/>
      <c r="BJ289" s="346"/>
      <c r="BK289" s="346"/>
      <c r="BL289" s="346"/>
      <c r="BM289" s="346"/>
      <c r="BN289" s="346"/>
      <c r="BO289" s="346"/>
      <c r="BP289" s="346"/>
      <c r="BQ289" s="346"/>
      <c r="BR289" s="346"/>
      <c r="BS289" s="346"/>
      <c r="BT289" s="346"/>
      <c r="BU289" s="346"/>
      <c r="BV289" s="346"/>
      <c r="BW289" s="346"/>
      <c r="BX289" s="105"/>
      <c r="BY289" s="7"/>
      <c r="BZ289" s="7"/>
      <c r="CA289" s="7"/>
      <c r="CB289" s="7"/>
    </row>
    <row r="290" spans="1:80" s="8" customFormat="1" ht="4.5" customHeight="1">
      <c r="A290" s="7"/>
      <c r="B290" s="7"/>
      <c r="C290" s="467"/>
      <c r="D290" s="310"/>
      <c r="E290" s="310"/>
      <c r="F290" s="310"/>
      <c r="G290" s="346"/>
      <c r="H290" s="346"/>
      <c r="I290" s="346"/>
      <c r="J290" s="346"/>
      <c r="K290" s="346"/>
      <c r="L290" s="346"/>
      <c r="M290" s="346"/>
      <c r="N290" s="346"/>
      <c r="O290" s="346"/>
      <c r="P290" s="346"/>
      <c r="Q290" s="346"/>
      <c r="R290" s="346"/>
      <c r="S290" s="346"/>
      <c r="T290" s="346"/>
      <c r="U290" s="346"/>
      <c r="V290" s="346"/>
      <c r="W290" s="346"/>
      <c r="X290" s="346"/>
      <c r="Y290" s="346"/>
      <c r="Z290" s="346"/>
      <c r="AA290" s="346"/>
      <c r="AB290" s="346"/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6"/>
      <c r="BA290" s="346"/>
      <c r="BB290" s="346"/>
      <c r="BC290" s="346"/>
      <c r="BD290" s="346"/>
      <c r="BE290" s="346"/>
      <c r="BF290" s="346"/>
      <c r="BG290" s="346"/>
      <c r="BH290" s="346"/>
      <c r="BI290" s="346"/>
      <c r="BJ290" s="346"/>
      <c r="BK290" s="346"/>
      <c r="BL290" s="346"/>
      <c r="BM290" s="346"/>
      <c r="BN290" s="346"/>
      <c r="BO290" s="346"/>
      <c r="BP290" s="346"/>
      <c r="BQ290" s="346"/>
      <c r="BR290" s="346"/>
      <c r="BS290" s="346"/>
      <c r="BT290" s="346"/>
      <c r="BU290" s="346"/>
      <c r="BV290" s="346"/>
      <c r="BW290" s="346"/>
      <c r="BX290" s="105"/>
      <c r="BY290" s="7"/>
      <c r="BZ290" s="7"/>
      <c r="CA290" s="7"/>
      <c r="CB290" s="7"/>
    </row>
    <row r="291" spans="1:80" s="8" customFormat="1" ht="4.5" customHeight="1">
      <c r="A291" s="7"/>
      <c r="B291" s="7"/>
      <c r="C291" s="7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24"/>
      <c r="BY291" s="7"/>
      <c r="BZ291" s="7"/>
      <c r="CA291" s="7"/>
      <c r="CB291" s="7"/>
    </row>
    <row r="292" spans="1:80" s="8" customFormat="1" ht="6" customHeight="1">
      <c r="A292" s="7"/>
      <c r="B292" s="7"/>
      <c r="C292" s="75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24"/>
      <c r="BY292" s="7"/>
      <c r="BZ292" s="7"/>
      <c r="CA292" s="7"/>
      <c r="CB292" s="7"/>
    </row>
    <row r="293" spans="1:80" s="8" customFormat="1" ht="6" customHeight="1">
      <c r="A293" s="7"/>
      <c r="B293" s="7"/>
      <c r="C293" s="252"/>
      <c r="D293" s="236"/>
      <c r="E293" s="236"/>
      <c r="F293" s="236"/>
      <c r="G293" s="353"/>
      <c r="H293" s="354"/>
      <c r="I293" s="354"/>
      <c r="J293" s="354"/>
      <c r="K293" s="354"/>
      <c r="L293" s="354"/>
      <c r="M293" s="354"/>
      <c r="N293" s="354"/>
      <c r="O293" s="354"/>
      <c r="P293" s="354"/>
      <c r="Q293" s="354"/>
      <c r="R293" s="354"/>
      <c r="S293" s="354"/>
      <c r="T293" s="354"/>
      <c r="U293" s="354"/>
      <c r="V293" s="354"/>
      <c r="W293" s="354"/>
      <c r="X293" s="354"/>
      <c r="Y293" s="354"/>
      <c r="Z293" s="354"/>
      <c r="AA293" s="354"/>
      <c r="AB293" s="354"/>
      <c r="AC293" s="354"/>
      <c r="AD293" s="354"/>
      <c r="AE293" s="295" t="s">
        <v>91</v>
      </c>
      <c r="AF293" s="347"/>
      <c r="AG293" s="348"/>
      <c r="AH293" s="347"/>
      <c r="AI293" s="348"/>
      <c r="AJ293" s="347"/>
      <c r="AK293" s="348"/>
      <c r="AL293" s="347"/>
      <c r="AM293" s="348"/>
      <c r="AN293" s="294" t="s">
        <v>9</v>
      </c>
      <c r="AO293" s="295"/>
      <c r="AP293" s="347"/>
      <c r="AQ293" s="348"/>
      <c r="AR293" s="347"/>
      <c r="AS293" s="348"/>
      <c r="AT293" s="294" t="s">
        <v>8</v>
      </c>
      <c r="AU293" s="295"/>
      <c r="AV293" s="347"/>
      <c r="AW293" s="348"/>
      <c r="AX293" s="359"/>
      <c r="AY293" s="360"/>
      <c r="AZ293" s="294" t="s">
        <v>7</v>
      </c>
      <c r="BA293" s="236"/>
      <c r="BB293" s="236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47"/>
      <c r="BY293" s="7"/>
      <c r="BZ293" s="7"/>
      <c r="CA293" s="7"/>
      <c r="CB293" s="7"/>
    </row>
    <row r="294" spans="1:80" s="8" customFormat="1" ht="6" customHeight="1">
      <c r="A294" s="7"/>
      <c r="B294" s="7"/>
      <c r="C294" s="252"/>
      <c r="D294" s="236"/>
      <c r="E294" s="236"/>
      <c r="F294" s="236"/>
      <c r="G294" s="354"/>
      <c r="H294" s="354"/>
      <c r="I294" s="354"/>
      <c r="J294" s="354"/>
      <c r="K294" s="354"/>
      <c r="L294" s="354"/>
      <c r="M294" s="354"/>
      <c r="N294" s="354"/>
      <c r="O294" s="354"/>
      <c r="P294" s="354"/>
      <c r="Q294" s="354"/>
      <c r="R294" s="354"/>
      <c r="S294" s="354"/>
      <c r="T294" s="354"/>
      <c r="U294" s="354"/>
      <c r="V294" s="354"/>
      <c r="W294" s="354"/>
      <c r="X294" s="354"/>
      <c r="Y294" s="354"/>
      <c r="Z294" s="354"/>
      <c r="AA294" s="354"/>
      <c r="AB294" s="354"/>
      <c r="AC294" s="354"/>
      <c r="AD294" s="354"/>
      <c r="AE294" s="295"/>
      <c r="AF294" s="349"/>
      <c r="AG294" s="350"/>
      <c r="AH294" s="349"/>
      <c r="AI294" s="350"/>
      <c r="AJ294" s="349"/>
      <c r="AK294" s="350"/>
      <c r="AL294" s="349"/>
      <c r="AM294" s="350"/>
      <c r="AN294" s="294"/>
      <c r="AO294" s="295"/>
      <c r="AP294" s="349"/>
      <c r="AQ294" s="350"/>
      <c r="AR294" s="349"/>
      <c r="AS294" s="350"/>
      <c r="AT294" s="294"/>
      <c r="AU294" s="295"/>
      <c r="AV294" s="349"/>
      <c r="AW294" s="350"/>
      <c r="AX294" s="361"/>
      <c r="AY294" s="362"/>
      <c r="AZ294" s="294"/>
      <c r="BA294" s="236"/>
      <c r="BB294" s="236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47"/>
      <c r="BY294" s="7"/>
      <c r="BZ294" s="7"/>
      <c r="CA294" s="7"/>
      <c r="CB294" s="7"/>
    </row>
    <row r="295" spans="1:80" s="8" customFormat="1" ht="4.5" customHeight="1">
      <c r="A295" s="7"/>
      <c r="B295" s="7"/>
      <c r="C295" s="252"/>
      <c r="D295" s="236"/>
      <c r="E295" s="236"/>
      <c r="F295" s="236"/>
      <c r="G295" s="355"/>
      <c r="H295" s="355"/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5"/>
      <c r="Z295" s="355"/>
      <c r="AA295" s="355"/>
      <c r="AB295" s="355"/>
      <c r="AC295" s="355"/>
      <c r="AD295" s="355"/>
      <c r="AE295" s="295"/>
      <c r="AF295" s="351"/>
      <c r="AG295" s="352"/>
      <c r="AH295" s="351"/>
      <c r="AI295" s="352"/>
      <c r="AJ295" s="351"/>
      <c r="AK295" s="352"/>
      <c r="AL295" s="351"/>
      <c r="AM295" s="352"/>
      <c r="AN295" s="294"/>
      <c r="AO295" s="295"/>
      <c r="AP295" s="351"/>
      <c r="AQ295" s="352"/>
      <c r="AR295" s="351"/>
      <c r="AS295" s="352"/>
      <c r="AT295" s="294"/>
      <c r="AU295" s="295"/>
      <c r="AV295" s="351"/>
      <c r="AW295" s="352"/>
      <c r="AX295" s="363"/>
      <c r="AY295" s="364"/>
      <c r="AZ295" s="294"/>
      <c r="BA295" s="236"/>
      <c r="BB295" s="236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47"/>
      <c r="BY295" s="7"/>
      <c r="BZ295" s="7"/>
      <c r="CA295" s="7"/>
      <c r="CB295" s="7"/>
    </row>
    <row r="296" spans="1:80" s="8" customFormat="1" ht="4.5" customHeight="1">
      <c r="A296" s="7"/>
      <c r="B296" s="7"/>
      <c r="C296" s="2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20"/>
      <c r="BY296" s="7"/>
      <c r="BZ296" s="7"/>
      <c r="CA296" s="7"/>
      <c r="CB296" s="7"/>
    </row>
    <row r="297" spans="1:80" s="8" customFormat="1" ht="4.5" customHeight="1">
      <c r="A297" s="7"/>
      <c r="B297" s="7"/>
      <c r="C297" s="2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365" t="s">
        <v>173</v>
      </c>
      <c r="O297" s="365"/>
      <c r="P297" s="365"/>
      <c r="Q297" s="365"/>
      <c r="R297" s="365"/>
      <c r="S297" s="365"/>
      <c r="T297" s="365"/>
      <c r="U297" s="365"/>
      <c r="V297" s="365"/>
      <c r="W297" s="365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20"/>
      <c r="BY297" s="7"/>
      <c r="BZ297" s="7"/>
      <c r="CA297" s="7"/>
      <c r="CB297" s="7"/>
    </row>
    <row r="298" spans="1:80" s="8" customFormat="1" ht="4.5" customHeight="1">
      <c r="A298" s="7"/>
      <c r="B298" s="7"/>
      <c r="C298" s="3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365"/>
      <c r="O298" s="365"/>
      <c r="P298" s="365"/>
      <c r="Q298" s="365"/>
      <c r="R298" s="365"/>
      <c r="S298" s="365"/>
      <c r="T298" s="365"/>
      <c r="U298" s="365"/>
      <c r="V298" s="365"/>
      <c r="W298" s="365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20"/>
      <c r="BY298" s="7"/>
      <c r="BZ298" s="7"/>
      <c r="CA298" s="7"/>
      <c r="CB298" s="7"/>
    </row>
    <row r="299" spans="1:80" s="8" customFormat="1" ht="4.5" customHeight="1">
      <c r="A299" s="7"/>
      <c r="B299" s="7"/>
      <c r="C299" s="3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365"/>
      <c r="O299" s="365"/>
      <c r="P299" s="365"/>
      <c r="Q299" s="365"/>
      <c r="R299" s="365"/>
      <c r="S299" s="365"/>
      <c r="T299" s="365"/>
      <c r="U299" s="365"/>
      <c r="V299" s="365"/>
      <c r="W299" s="365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20"/>
      <c r="BY299" s="7"/>
      <c r="BZ299" s="7"/>
      <c r="CA299" s="7"/>
      <c r="CB299" s="7"/>
    </row>
    <row r="300" spans="1:80" s="8" customFormat="1" ht="4.5" customHeight="1">
      <c r="A300" s="7"/>
      <c r="B300" s="7"/>
      <c r="C300" s="3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20"/>
      <c r="BY300" s="7"/>
      <c r="BZ300" s="7"/>
      <c r="CA300" s="7"/>
      <c r="CB300" s="7"/>
    </row>
    <row r="301" spans="1:80" s="8" customFormat="1" ht="4.5" customHeight="1">
      <c r="A301" s="7"/>
      <c r="B301" s="7"/>
      <c r="C301" s="3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"/>
      <c r="BT301" s="10"/>
      <c r="BU301" s="10"/>
      <c r="BV301" s="10"/>
      <c r="BW301" s="10"/>
      <c r="BX301" s="20"/>
      <c r="BY301" s="7"/>
      <c r="BZ301" s="7"/>
      <c r="CA301" s="7"/>
      <c r="CB301" s="7"/>
    </row>
    <row r="302" spans="1:80" s="8" customFormat="1" ht="4.5" customHeight="1">
      <c r="A302" s="7"/>
      <c r="B302" s="7"/>
      <c r="C302" s="252"/>
      <c r="D302" s="236"/>
      <c r="E302" s="236"/>
      <c r="F302" s="236"/>
      <c r="G302" s="236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236"/>
      <c r="U302" s="236"/>
      <c r="V302" s="236"/>
      <c r="W302" s="236"/>
      <c r="X302" s="236"/>
      <c r="Y302" s="236"/>
      <c r="Z302" s="236"/>
      <c r="AA302" s="236"/>
      <c r="AB302" s="236"/>
      <c r="AC302" s="236"/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365" t="s">
        <v>92</v>
      </c>
      <c r="AR302" s="365"/>
      <c r="AS302" s="365"/>
      <c r="AT302" s="365"/>
      <c r="AU302" s="365"/>
      <c r="AV302" s="365"/>
      <c r="AW302" s="365"/>
      <c r="AX302" s="365"/>
      <c r="AY302" s="365"/>
      <c r="AZ302" s="365"/>
      <c r="BA302" s="365"/>
      <c r="BB302" s="365"/>
      <c r="BC302" s="365"/>
      <c r="BD302" s="365"/>
      <c r="BE302" s="365"/>
      <c r="BF302" s="365"/>
      <c r="BG302" s="365"/>
      <c r="BH302" s="365"/>
      <c r="BI302" s="365"/>
      <c r="BJ302" s="365"/>
      <c r="BK302" s="365"/>
      <c r="BL302" s="365"/>
      <c r="BM302" s="365"/>
      <c r="BN302" s="365"/>
      <c r="BO302" s="365"/>
      <c r="BP302" s="365"/>
      <c r="BQ302" s="365"/>
      <c r="BR302" s="365"/>
      <c r="BS302" s="365"/>
      <c r="BT302" s="365"/>
      <c r="BU302" s="10"/>
      <c r="BV302" s="10"/>
      <c r="BW302" s="10"/>
      <c r="BX302" s="20"/>
      <c r="BY302" s="7"/>
      <c r="BZ302" s="7"/>
      <c r="CA302" s="7"/>
      <c r="CB302" s="7"/>
    </row>
    <row r="303" spans="1:80" s="8" customFormat="1" ht="4.5" customHeight="1">
      <c r="A303" s="7"/>
      <c r="B303" s="7"/>
      <c r="C303" s="252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236"/>
      <c r="U303" s="236"/>
      <c r="V303" s="236"/>
      <c r="W303" s="236"/>
      <c r="X303" s="236"/>
      <c r="Y303" s="236"/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5"/>
      <c r="BA303" s="365"/>
      <c r="BB303" s="365"/>
      <c r="BC303" s="365"/>
      <c r="BD303" s="365"/>
      <c r="BE303" s="365"/>
      <c r="BF303" s="365"/>
      <c r="BG303" s="365"/>
      <c r="BH303" s="365"/>
      <c r="BI303" s="365"/>
      <c r="BJ303" s="365"/>
      <c r="BK303" s="365"/>
      <c r="BL303" s="365"/>
      <c r="BM303" s="365"/>
      <c r="BN303" s="365"/>
      <c r="BO303" s="365"/>
      <c r="BP303" s="365"/>
      <c r="BQ303" s="365"/>
      <c r="BR303" s="365"/>
      <c r="BS303" s="365"/>
      <c r="BT303" s="365"/>
      <c r="BU303" s="10"/>
      <c r="BV303" s="10"/>
      <c r="BW303" s="10"/>
      <c r="BX303" s="20"/>
      <c r="BY303" s="7"/>
      <c r="BZ303" s="7"/>
      <c r="CA303" s="7"/>
      <c r="CB303" s="7"/>
    </row>
    <row r="304" spans="1:80" s="8" customFormat="1" ht="4.5" customHeight="1">
      <c r="A304" s="7"/>
      <c r="B304" s="7"/>
      <c r="C304" s="252"/>
      <c r="D304" s="236"/>
      <c r="E304" s="236"/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365"/>
      <c r="AR304" s="365"/>
      <c r="AS304" s="365"/>
      <c r="AT304" s="365"/>
      <c r="AU304" s="365"/>
      <c r="AV304" s="365"/>
      <c r="AW304" s="365"/>
      <c r="AX304" s="365"/>
      <c r="AY304" s="365"/>
      <c r="AZ304" s="365"/>
      <c r="BA304" s="365"/>
      <c r="BB304" s="365"/>
      <c r="BC304" s="365"/>
      <c r="BD304" s="365"/>
      <c r="BE304" s="365"/>
      <c r="BF304" s="365"/>
      <c r="BG304" s="365"/>
      <c r="BH304" s="365"/>
      <c r="BI304" s="365"/>
      <c r="BJ304" s="365"/>
      <c r="BK304" s="365"/>
      <c r="BL304" s="365"/>
      <c r="BM304" s="365"/>
      <c r="BN304" s="365"/>
      <c r="BO304" s="365"/>
      <c r="BP304" s="365"/>
      <c r="BQ304" s="365"/>
      <c r="BR304" s="365"/>
      <c r="BS304" s="365"/>
      <c r="BT304" s="365"/>
      <c r="BU304" s="10"/>
      <c r="BV304" s="10"/>
      <c r="BW304" s="10"/>
      <c r="BX304" s="20"/>
      <c r="BY304" s="7"/>
      <c r="BZ304" s="7"/>
      <c r="CA304" s="7"/>
      <c r="CB304" s="7"/>
    </row>
    <row r="305" spans="1:80" s="8" customFormat="1" ht="4.5" customHeight="1">
      <c r="A305" s="7"/>
      <c r="B305" s="7"/>
      <c r="C305" s="341" t="s">
        <v>158</v>
      </c>
      <c r="D305" s="464"/>
      <c r="E305" s="464"/>
      <c r="F305" s="464"/>
      <c r="G305" s="464"/>
      <c r="H305" s="464"/>
      <c r="I305" s="464"/>
      <c r="J305" s="464"/>
      <c r="K305" s="464"/>
      <c r="L305" s="464"/>
      <c r="M305" s="464"/>
      <c r="N305" s="464"/>
      <c r="O305" s="464"/>
      <c r="P305" s="464"/>
      <c r="Q305" s="464"/>
      <c r="R305" s="464"/>
      <c r="S305" s="464"/>
      <c r="T305" s="464"/>
      <c r="U305" s="464"/>
      <c r="V305" s="353"/>
      <c r="W305" s="354"/>
      <c r="X305" s="354"/>
      <c r="Y305" s="354"/>
      <c r="Z305" s="354"/>
      <c r="AA305" s="354"/>
      <c r="AB305" s="354"/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65"/>
      <c r="AR305" s="365"/>
      <c r="AS305" s="365"/>
      <c r="AT305" s="365"/>
      <c r="AU305" s="365"/>
      <c r="AV305" s="365"/>
      <c r="AW305" s="365"/>
      <c r="AX305" s="365"/>
      <c r="AY305" s="365"/>
      <c r="AZ305" s="365"/>
      <c r="BA305" s="365"/>
      <c r="BB305" s="365"/>
      <c r="BC305" s="365"/>
      <c r="BD305" s="365"/>
      <c r="BE305" s="365"/>
      <c r="BF305" s="365"/>
      <c r="BG305" s="365"/>
      <c r="BH305" s="365"/>
      <c r="BI305" s="365"/>
      <c r="BJ305" s="365"/>
      <c r="BK305" s="365"/>
      <c r="BL305" s="365"/>
      <c r="BM305" s="365"/>
      <c r="BN305" s="365"/>
      <c r="BO305" s="365"/>
      <c r="BP305" s="365"/>
      <c r="BQ305" s="365"/>
      <c r="BR305" s="365"/>
      <c r="BS305" s="365"/>
      <c r="BT305" s="365"/>
      <c r="BU305" s="18"/>
      <c r="BV305" s="18"/>
      <c r="BW305" s="18"/>
      <c r="BX305" s="40"/>
      <c r="BY305" s="7"/>
      <c r="BZ305" s="7"/>
      <c r="CA305" s="7"/>
      <c r="CB305" s="7"/>
    </row>
    <row r="306" spans="1:80" s="8" customFormat="1" ht="4.5" customHeight="1">
      <c r="A306" s="7"/>
      <c r="B306" s="7"/>
      <c r="C306" s="341"/>
      <c r="D306" s="464"/>
      <c r="E306" s="464"/>
      <c r="F306" s="464"/>
      <c r="G306" s="464"/>
      <c r="H306" s="464"/>
      <c r="I306" s="464"/>
      <c r="J306" s="464"/>
      <c r="K306" s="464"/>
      <c r="L306" s="464"/>
      <c r="M306" s="464"/>
      <c r="N306" s="464"/>
      <c r="O306" s="464"/>
      <c r="P306" s="464"/>
      <c r="Q306" s="464"/>
      <c r="R306" s="464"/>
      <c r="S306" s="464"/>
      <c r="T306" s="464"/>
      <c r="U306" s="464"/>
      <c r="V306" s="354"/>
      <c r="W306" s="354"/>
      <c r="X306" s="354"/>
      <c r="Y306" s="354"/>
      <c r="Z306" s="354"/>
      <c r="AA306" s="354"/>
      <c r="AB306" s="354"/>
      <c r="AC306" s="354"/>
      <c r="AD306" s="354"/>
      <c r="AE306" s="354"/>
      <c r="AF306" s="354"/>
      <c r="AG306" s="354"/>
      <c r="AH306" s="354"/>
      <c r="AI306" s="354"/>
      <c r="AJ306" s="354"/>
      <c r="AK306" s="354"/>
      <c r="AL306" s="354"/>
      <c r="AM306" s="354"/>
      <c r="AN306" s="354"/>
      <c r="AO306" s="354"/>
      <c r="AP306" s="354"/>
      <c r="AQ306" s="30"/>
      <c r="AR306" s="30"/>
      <c r="AS306" s="18"/>
      <c r="AT306" s="476" t="s">
        <v>159</v>
      </c>
      <c r="AU306" s="476"/>
      <c r="AV306" s="476"/>
      <c r="AW306" s="476"/>
      <c r="AX306" s="476"/>
      <c r="AY306" s="476"/>
      <c r="AZ306" s="476"/>
      <c r="BA306" s="476"/>
      <c r="BB306" s="476"/>
      <c r="BC306" s="476"/>
      <c r="BD306" s="476"/>
      <c r="BE306" s="476"/>
      <c r="BF306" s="476"/>
      <c r="BG306" s="476"/>
      <c r="BH306" s="476"/>
      <c r="BI306" s="476"/>
      <c r="BJ306" s="476"/>
      <c r="BK306" s="476"/>
      <c r="BL306" s="476"/>
      <c r="BM306" s="476"/>
      <c r="BN306" s="476"/>
      <c r="BO306" s="27"/>
      <c r="BP306" s="27"/>
      <c r="BQ306" s="27"/>
      <c r="BR306" s="27"/>
      <c r="BS306" s="18"/>
      <c r="BT306" s="18"/>
      <c r="BU306" s="18"/>
      <c r="BV306" s="18"/>
      <c r="BW306" s="18"/>
      <c r="BX306" s="40"/>
      <c r="BY306" s="7"/>
      <c r="BZ306" s="7"/>
      <c r="CA306" s="7"/>
      <c r="CB306" s="7"/>
    </row>
    <row r="307" spans="1:80" s="8" customFormat="1" ht="4.5" customHeight="1">
      <c r="A307" s="7"/>
      <c r="B307" s="7"/>
      <c r="C307" s="341"/>
      <c r="D307" s="464"/>
      <c r="E307" s="464"/>
      <c r="F307" s="464"/>
      <c r="G307" s="464"/>
      <c r="H307" s="464"/>
      <c r="I307" s="464"/>
      <c r="J307" s="464"/>
      <c r="K307" s="464"/>
      <c r="L307" s="464"/>
      <c r="M307" s="464"/>
      <c r="N307" s="464"/>
      <c r="O307" s="464"/>
      <c r="P307" s="464"/>
      <c r="Q307" s="464"/>
      <c r="R307" s="464"/>
      <c r="S307" s="464"/>
      <c r="T307" s="464"/>
      <c r="U307" s="464"/>
      <c r="V307" s="355"/>
      <c r="W307" s="355"/>
      <c r="X307" s="355"/>
      <c r="Y307" s="355"/>
      <c r="Z307" s="355"/>
      <c r="AA307" s="355"/>
      <c r="AB307" s="355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0"/>
      <c r="AR307" s="30"/>
      <c r="AS307" s="471"/>
      <c r="AT307" s="476"/>
      <c r="AU307" s="476"/>
      <c r="AV307" s="476"/>
      <c r="AW307" s="476"/>
      <c r="AX307" s="476"/>
      <c r="AY307" s="476"/>
      <c r="AZ307" s="476"/>
      <c r="BA307" s="476"/>
      <c r="BB307" s="476"/>
      <c r="BC307" s="476"/>
      <c r="BD307" s="476"/>
      <c r="BE307" s="476"/>
      <c r="BF307" s="476"/>
      <c r="BG307" s="476"/>
      <c r="BH307" s="476"/>
      <c r="BI307" s="476"/>
      <c r="BJ307" s="476"/>
      <c r="BK307" s="476"/>
      <c r="BL307" s="476"/>
      <c r="BM307" s="476"/>
      <c r="BN307" s="476"/>
      <c r="BO307" s="32"/>
      <c r="BP307" s="32"/>
      <c r="BQ307" s="32"/>
      <c r="BR307" s="32"/>
      <c r="BS307" s="101"/>
      <c r="BT307" s="473"/>
      <c r="BU307" s="263"/>
      <c r="BV307" s="262"/>
      <c r="BW307" s="18"/>
      <c r="BX307" s="40"/>
      <c r="BY307" s="7"/>
      <c r="BZ307" s="7"/>
      <c r="CA307" s="7"/>
      <c r="CB307" s="7"/>
    </row>
    <row r="308" spans="1:80" s="8" customFormat="1" ht="4.5" customHeight="1">
      <c r="A308" s="7"/>
      <c r="B308" s="7"/>
      <c r="C308" s="252"/>
      <c r="D308" s="236"/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457"/>
      <c r="AT308" s="476" t="s">
        <v>163</v>
      </c>
      <c r="AU308" s="476"/>
      <c r="AV308" s="476"/>
      <c r="AW308" s="476"/>
      <c r="AX308" s="476"/>
      <c r="AY308" s="476"/>
      <c r="AZ308" s="476"/>
      <c r="BA308" s="476"/>
      <c r="BB308" s="476"/>
      <c r="BC308" s="476"/>
      <c r="BD308" s="476"/>
      <c r="BE308" s="476"/>
      <c r="BF308" s="476"/>
      <c r="BG308" s="476"/>
      <c r="BH308" s="476"/>
      <c r="BI308" s="476"/>
      <c r="BJ308" s="476"/>
      <c r="BK308" s="476"/>
      <c r="BL308" s="476"/>
      <c r="BM308" s="476"/>
      <c r="BN308" s="476"/>
      <c r="BO308" s="476"/>
      <c r="BP308" s="476"/>
      <c r="BQ308" s="476"/>
      <c r="BR308" s="32"/>
      <c r="BS308" s="101"/>
      <c r="BT308" s="457"/>
      <c r="BU308" s="250"/>
      <c r="BV308" s="250"/>
      <c r="BW308" s="18"/>
      <c r="BX308" s="40"/>
      <c r="BY308" s="7"/>
      <c r="BZ308" s="7"/>
      <c r="CA308" s="7"/>
      <c r="CB308" s="7"/>
    </row>
    <row r="309" spans="1:80" s="8" customFormat="1" ht="4.5" customHeight="1">
      <c r="A309" s="7"/>
      <c r="B309" s="7"/>
      <c r="C309" s="252"/>
      <c r="D309" s="236"/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457"/>
      <c r="AT309" s="476"/>
      <c r="AU309" s="476"/>
      <c r="AV309" s="476"/>
      <c r="AW309" s="476"/>
      <c r="AX309" s="476"/>
      <c r="AY309" s="476"/>
      <c r="AZ309" s="476"/>
      <c r="BA309" s="476"/>
      <c r="BB309" s="476"/>
      <c r="BC309" s="476"/>
      <c r="BD309" s="476"/>
      <c r="BE309" s="476"/>
      <c r="BF309" s="476"/>
      <c r="BG309" s="476"/>
      <c r="BH309" s="476"/>
      <c r="BI309" s="476"/>
      <c r="BJ309" s="476"/>
      <c r="BK309" s="476"/>
      <c r="BL309" s="476"/>
      <c r="BM309" s="476"/>
      <c r="BN309" s="476"/>
      <c r="BO309" s="476"/>
      <c r="BP309" s="476"/>
      <c r="BQ309" s="476"/>
      <c r="BR309" s="32"/>
      <c r="BS309" s="101"/>
      <c r="BT309" s="457"/>
      <c r="BU309" s="250"/>
      <c r="BV309" s="250"/>
      <c r="BW309" s="18"/>
      <c r="BX309" s="40"/>
      <c r="BY309" s="7"/>
      <c r="BZ309" s="7"/>
      <c r="CA309" s="7"/>
      <c r="CB309" s="7"/>
    </row>
    <row r="310" spans="1:78" s="8" customFormat="1" ht="4.5" customHeight="1">
      <c r="A310" s="6"/>
      <c r="B310" s="6"/>
      <c r="C310" s="474" t="s">
        <v>286</v>
      </c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51"/>
      <c r="U310" s="25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251"/>
      <c r="AH310" s="251"/>
      <c r="AI310" s="251"/>
      <c r="AJ310" s="251"/>
      <c r="AK310" s="251"/>
      <c r="AL310" s="251"/>
      <c r="AM310" s="251"/>
      <c r="AN310" s="251"/>
      <c r="AO310" s="251"/>
      <c r="AP310" s="251"/>
      <c r="AQ310" s="251"/>
      <c r="AR310" s="251"/>
      <c r="AS310" s="457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101"/>
      <c r="BT310" s="457"/>
      <c r="BU310" s="250"/>
      <c r="BV310" s="250"/>
      <c r="BW310" s="18"/>
      <c r="BX310" s="40"/>
      <c r="BY310" s="6"/>
      <c r="BZ310" s="6"/>
    </row>
    <row r="311" spans="1:78" s="8" customFormat="1" ht="4.5" customHeight="1">
      <c r="A311" s="6"/>
      <c r="B311" s="6"/>
      <c r="C311" s="474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251"/>
      <c r="AH311" s="251"/>
      <c r="AI311" s="251"/>
      <c r="AJ311" s="251"/>
      <c r="AK311" s="251"/>
      <c r="AL311" s="251"/>
      <c r="AM311" s="251"/>
      <c r="AN311" s="251"/>
      <c r="AO311" s="251"/>
      <c r="AP311" s="251"/>
      <c r="AQ311" s="251"/>
      <c r="AR311" s="251"/>
      <c r="AS311" s="457"/>
      <c r="AT311" s="476" t="s">
        <v>160</v>
      </c>
      <c r="AU311" s="476"/>
      <c r="AV311" s="476"/>
      <c r="AW311" s="476"/>
      <c r="AX311" s="476"/>
      <c r="AY311" s="476"/>
      <c r="AZ311" s="476"/>
      <c r="BA311" s="476"/>
      <c r="BB311" s="476"/>
      <c r="BC311" s="476"/>
      <c r="BD311" s="476"/>
      <c r="BE311" s="476"/>
      <c r="BF311" s="476"/>
      <c r="BG311" s="476"/>
      <c r="BH311" s="476"/>
      <c r="BI311" s="476"/>
      <c r="BJ311" s="476"/>
      <c r="BK311" s="476"/>
      <c r="BL311" s="476"/>
      <c r="BM311" s="476"/>
      <c r="BN311" s="476"/>
      <c r="BO311" s="476"/>
      <c r="BP311" s="476"/>
      <c r="BQ311" s="476"/>
      <c r="BR311" s="27"/>
      <c r="BS311" s="18"/>
      <c r="BT311" s="457"/>
      <c r="BU311" s="260"/>
      <c r="BV311" s="261"/>
      <c r="BW311" s="18"/>
      <c r="BX311" s="40"/>
      <c r="BY311" s="6"/>
      <c r="BZ311" s="6"/>
    </row>
    <row r="312" spans="1:78" s="8" customFormat="1" ht="4.5" customHeight="1">
      <c r="A312" s="6"/>
      <c r="B312" s="6"/>
      <c r="C312" s="3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457"/>
      <c r="AT312" s="476"/>
      <c r="AU312" s="476"/>
      <c r="AV312" s="476"/>
      <c r="AW312" s="476"/>
      <c r="AX312" s="476"/>
      <c r="AY312" s="476"/>
      <c r="AZ312" s="476"/>
      <c r="BA312" s="476"/>
      <c r="BB312" s="476"/>
      <c r="BC312" s="476"/>
      <c r="BD312" s="476"/>
      <c r="BE312" s="476"/>
      <c r="BF312" s="476"/>
      <c r="BG312" s="476"/>
      <c r="BH312" s="476"/>
      <c r="BI312" s="476"/>
      <c r="BJ312" s="476"/>
      <c r="BK312" s="476"/>
      <c r="BL312" s="476"/>
      <c r="BM312" s="476"/>
      <c r="BN312" s="476"/>
      <c r="BO312" s="476"/>
      <c r="BP312" s="476"/>
      <c r="BQ312" s="476"/>
      <c r="BR312" s="32"/>
      <c r="BS312" s="101"/>
      <c r="BT312" s="457"/>
      <c r="BU312" s="262"/>
      <c r="BV312" s="262"/>
      <c r="BW312" s="18"/>
      <c r="BX312" s="40"/>
      <c r="BY312" s="6"/>
      <c r="BZ312" s="6"/>
    </row>
    <row r="313" spans="1:78" s="8" customFormat="1" ht="4.5" customHeight="1">
      <c r="A313" s="6"/>
      <c r="B313" s="6"/>
      <c r="C313" s="38"/>
      <c r="D313" s="353"/>
      <c r="E313" s="353"/>
      <c r="F313" s="353"/>
      <c r="G313" s="353"/>
      <c r="H313" s="353"/>
      <c r="I313" s="353"/>
      <c r="J313" s="353"/>
      <c r="K313" s="353"/>
      <c r="L313" s="353"/>
      <c r="M313" s="353"/>
      <c r="N313" s="353"/>
      <c r="O313" s="353"/>
      <c r="P313" s="353"/>
      <c r="Q313" s="353"/>
      <c r="R313" s="353"/>
      <c r="S313" s="353"/>
      <c r="T313" s="353"/>
      <c r="U313" s="353"/>
      <c r="V313" s="353"/>
      <c r="W313" s="353"/>
      <c r="X313" s="353"/>
      <c r="Y313" s="353"/>
      <c r="Z313" s="353"/>
      <c r="AA313" s="353"/>
      <c r="AB313" s="353"/>
      <c r="AC313" s="353"/>
      <c r="AD313" s="353"/>
      <c r="AE313" s="353"/>
      <c r="AF313" s="353"/>
      <c r="AG313" s="353"/>
      <c r="AH313" s="353"/>
      <c r="AI313" s="353"/>
      <c r="AJ313" s="353"/>
      <c r="AK313" s="353"/>
      <c r="AL313" s="353"/>
      <c r="AM313" s="353"/>
      <c r="AN313" s="353"/>
      <c r="AO313" s="353"/>
      <c r="AP313" s="353"/>
      <c r="AQ313" s="353"/>
      <c r="AR313" s="353"/>
      <c r="AS313" s="457"/>
      <c r="AT313" s="476" t="s">
        <v>162</v>
      </c>
      <c r="AU313" s="476"/>
      <c r="AV313" s="476"/>
      <c r="AW313" s="476"/>
      <c r="AX313" s="476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101"/>
      <c r="BT313" s="457"/>
      <c r="BU313" s="250"/>
      <c r="BV313" s="250"/>
      <c r="BW313" s="18"/>
      <c r="BX313" s="40"/>
      <c r="BY313" s="6"/>
      <c r="BZ313" s="6"/>
    </row>
    <row r="314" spans="1:78" s="8" customFormat="1" ht="4.5" customHeight="1">
      <c r="A314" s="6"/>
      <c r="B314" s="6"/>
      <c r="C314" s="41"/>
      <c r="D314" s="353"/>
      <c r="E314" s="353"/>
      <c r="F314" s="353"/>
      <c r="G314" s="353"/>
      <c r="H314" s="353"/>
      <c r="I314" s="353"/>
      <c r="J314" s="353"/>
      <c r="K314" s="353"/>
      <c r="L314" s="353"/>
      <c r="M314" s="353"/>
      <c r="N314" s="353"/>
      <c r="O314" s="353"/>
      <c r="P314" s="353"/>
      <c r="Q314" s="353"/>
      <c r="R314" s="353"/>
      <c r="S314" s="353"/>
      <c r="T314" s="353"/>
      <c r="U314" s="353"/>
      <c r="V314" s="353"/>
      <c r="W314" s="353"/>
      <c r="X314" s="353"/>
      <c r="Y314" s="353"/>
      <c r="Z314" s="353"/>
      <c r="AA314" s="353"/>
      <c r="AB314" s="353"/>
      <c r="AC314" s="353"/>
      <c r="AD314" s="353"/>
      <c r="AE314" s="353"/>
      <c r="AF314" s="353"/>
      <c r="AG314" s="353"/>
      <c r="AH314" s="353"/>
      <c r="AI314" s="353"/>
      <c r="AJ314" s="353"/>
      <c r="AK314" s="353"/>
      <c r="AL314" s="353"/>
      <c r="AM314" s="353"/>
      <c r="AN314" s="353"/>
      <c r="AO314" s="353"/>
      <c r="AP314" s="353"/>
      <c r="AQ314" s="353"/>
      <c r="AR314" s="353"/>
      <c r="AS314" s="457"/>
      <c r="AT314" s="476"/>
      <c r="AU314" s="476"/>
      <c r="AV314" s="476"/>
      <c r="AW314" s="476"/>
      <c r="AX314" s="476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457"/>
      <c r="BU314" s="250"/>
      <c r="BV314" s="250"/>
      <c r="BW314" s="18"/>
      <c r="BX314" s="40"/>
      <c r="BY314" s="6"/>
      <c r="BZ314" s="6"/>
    </row>
    <row r="315" spans="1:78" s="8" customFormat="1" ht="4.5" customHeight="1">
      <c r="A315" s="6"/>
      <c r="B315" s="6"/>
      <c r="C315" s="41"/>
      <c r="D315" s="472"/>
      <c r="E315" s="472"/>
      <c r="F315" s="472"/>
      <c r="G315" s="472"/>
      <c r="H315" s="472"/>
      <c r="I315" s="472"/>
      <c r="J315" s="472"/>
      <c r="K315" s="472"/>
      <c r="L315" s="472"/>
      <c r="M315" s="472"/>
      <c r="N315" s="472"/>
      <c r="O315" s="472"/>
      <c r="P315" s="472"/>
      <c r="Q315" s="472"/>
      <c r="R315" s="472"/>
      <c r="S315" s="472"/>
      <c r="T315" s="472"/>
      <c r="U315" s="472"/>
      <c r="V315" s="472"/>
      <c r="W315" s="472"/>
      <c r="X315" s="472"/>
      <c r="Y315" s="472"/>
      <c r="Z315" s="472"/>
      <c r="AA315" s="472"/>
      <c r="AB315" s="472"/>
      <c r="AC315" s="472"/>
      <c r="AD315" s="472"/>
      <c r="AE315" s="472"/>
      <c r="AF315" s="472"/>
      <c r="AG315" s="472"/>
      <c r="AH315" s="472"/>
      <c r="AI315" s="472"/>
      <c r="AJ315" s="472"/>
      <c r="AK315" s="472"/>
      <c r="AL315" s="472"/>
      <c r="AM315" s="472"/>
      <c r="AN315" s="472"/>
      <c r="AO315" s="472"/>
      <c r="AP315" s="472"/>
      <c r="AQ315" s="472"/>
      <c r="AR315" s="472"/>
      <c r="AS315" s="457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457"/>
      <c r="BU315" s="250"/>
      <c r="BV315" s="250"/>
      <c r="BW315" s="18"/>
      <c r="BX315" s="40"/>
      <c r="BY315" s="6"/>
      <c r="BZ315" s="6"/>
    </row>
    <row r="316" spans="1:78" s="8" customFormat="1" ht="4.5" customHeight="1">
      <c r="A316" s="6"/>
      <c r="B316" s="6"/>
      <c r="C316" s="474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251"/>
      <c r="AH316" s="251"/>
      <c r="AI316" s="251"/>
      <c r="AJ316" s="251"/>
      <c r="AK316" s="251"/>
      <c r="AL316" s="251"/>
      <c r="AM316" s="251"/>
      <c r="AN316" s="251"/>
      <c r="AO316" s="251"/>
      <c r="AP316" s="251"/>
      <c r="AQ316" s="251"/>
      <c r="AR316" s="251"/>
      <c r="AS316" s="457"/>
      <c r="AT316" s="476" t="s">
        <v>164</v>
      </c>
      <c r="AU316" s="476"/>
      <c r="AV316" s="476"/>
      <c r="AW316" s="476"/>
      <c r="AX316" s="476"/>
      <c r="AY316" s="476"/>
      <c r="AZ316" s="476"/>
      <c r="BA316" s="476"/>
      <c r="BB316" s="476"/>
      <c r="BC316" s="476"/>
      <c r="BD316" s="476"/>
      <c r="BE316" s="476"/>
      <c r="BF316" s="476"/>
      <c r="BG316" s="476"/>
      <c r="BH316" s="476"/>
      <c r="BI316" s="476"/>
      <c r="BJ316" s="476"/>
      <c r="BK316" s="476"/>
      <c r="BL316" s="476"/>
      <c r="BM316" s="476"/>
      <c r="BN316" s="476"/>
      <c r="BO316" s="476"/>
      <c r="BP316" s="476"/>
      <c r="BQ316" s="476"/>
      <c r="BR316" s="476"/>
      <c r="BS316" s="27"/>
      <c r="BT316" s="457"/>
      <c r="BU316" s="602"/>
      <c r="BV316" s="603"/>
      <c r="BW316" s="18"/>
      <c r="BX316" s="40"/>
      <c r="BY316" s="6"/>
      <c r="BZ316" s="6"/>
    </row>
    <row r="317" spans="1:78" s="8" customFormat="1" ht="4.5" customHeight="1">
      <c r="A317" s="6"/>
      <c r="B317" s="6"/>
      <c r="C317" s="211" t="s">
        <v>174</v>
      </c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475"/>
      <c r="W317" s="468"/>
      <c r="X317" s="468"/>
      <c r="Y317" s="468"/>
      <c r="Z317" s="468"/>
      <c r="AA317" s="468"/>
      <c r="AB317" s="468"/>
      <c r="AC317" s="468"/>
      <c r="AD317" s="468"/>
      <c r="AE317" s="468"/>
      <c r="AF317" s="468"/>
      <c r="AG317" s="468"/>
      <c r="AH317" s="468"/>
      <c r="AI317" s="468"/>
      <c r="AJ317" s="468"/>
      <c r="AK317" s="468"/>
      <c r="AL317" s="468"/>
      <c r="AM317" s="468"/>
      <c r="AN317" s="468"/>
      <c r="AO317" s="468"/>
      <c r="AP317" s="468"/>
      <c r="AQ317" s="468"/>
      <c r="AR317" s="468"/>
      <c r="AS317" s="457"/>
      <c r="AT317" s="476"/>
      <c r="AU317" s="476"/>
      <c r="AV317" s="476"/>
      <c r="AW317" s="476"/>
      <c r="AX317" s="476"/>
      <c r="AY317" s="476"/>
      <c r="AZ317" s="476"/>
      <c r="BA317" s="476"/>
      <c r="BB317" s="476"/>
      <c r="BC317" s="476"/>
      <c r="BD317" s="476"/>
      <c r="BE317" s="476"/>
      <c r="BF317" s="476"/>
      <c r="BG317" s="476"/>
      <c r="BH317" s="476"/>
      <c r="BI317" s="476"/>
      <c r="BJ317" s="476"/>
      <c r="BK317" s="476"/>
      <c r="BL317" s="476"/>
      <c r="BM317" s="476"/>
      <c r="BN317" s="476"/>
      <c r="BO317" s="476"/>
      <c r="BP317" s="476"/>
      <c r="BQ317" s="476"/>
      <c r="BR317" s="476"/>
      <c r="BS317" s="32"/>
      <c r="BT317" s="457"/>
      <c r="BU317" s="604"/>
      <c r="BV317" s="604"/>
      <c r="BW317" s="18"/>
      <c r="BX317" s="40"/>
      <c r="BY317" s="6"/>
      <c r="BZ317" s="6"/>
    </row>
    <row r="318" spans="1:78" s="8" customFormat="1" ht="4.5" customHeight="1">
      <c r="A318" s="6"/>
      <c r="B318" s="6"/>
      <c r="C318" s="211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  <c r="V318" s="475"/>
      <c r="W318" s="469"/>
      <c r="X318" s="469"/>
      <c r="Y318" s="469"/>
      <c r="Z318" s="469"/>
      <c r="AA318" s="469"/>
      <c r="AB318" s="469"/>
      <c r="AC318" s="469"/>
      <c r="AD318" s="469"/>
      <c r="AE318" s="469"/>
      <c r="AF318" s="469"/>
      <c r="AG318" s="469"/>
      <c r="AH318" s="469"/>
      <c r="AI318" s="469"/>
      <c r="AJ318" s="469"/>
      <c r="AK318" s="469"/>
      <c r="AL318" s="469"/>
      <c r="AM318" s="469"/>
      <c r="AN318" s="469"/>
      <c r="AO318" s="469"/>
      <c r="AP318" s="469"/>
      <c r="AQ318" s="469"/>
      <c r="AR318" s="469"/>
      <c r="AS318" s="457"/>
      <c r="AT318" s="476" t="s">
        <v>161</v>
      </c>
      <c r="AU318" s="476"/>
      <c r="AV318" s="476"/>
      <c r="AW318" s="476"/>
      <c r="AX318" s="476"/>
      <c r="AY318" s="476"/>
      <c r="AZ318" s="476"/>
      <c r="BA318" s="476"/>
      <c r="BB318" s="476"/>
      <c r="BC318" s="476"/>
      <c r="BD318" s="476"/>
      <c r="BE318" s="476"/>
      <c r="BF318" s="476"/>
      <c r="BG318" s="476"/>
      <c r="BH318" s="476"/>
      <c r="BI318" s="476"/>
      <c r="BJ318" s="476"/>
      <c r="BK318" s="476"/>
      <c r="BL318" s="476"/>
      <c r="BM318" s="476"/>
      <c r="BN318" s="476"/>
      <c r="BO318" s="476"/>
      <c r="BP318" s="476"/>
      <c r="BQ318" s="476"/>
      <c r="BR318" s="32"/>
      <c r="BS318" s="32"/>
      <c r="BT318" s="457"/>
      <c r="BU318" s="250"/>
      <c r="BV318" s="250"/>
      <c r="BW318" s="18"/>
      <c r="BX318" s="40"/>
      <c r="BY318" s="6"/>
      <c r="BZ318" s="6"/>
    </row>
    <row r="319" spans="1:78" s="8" customFormat="1" ht="4.5" customHeight="1">
      <c r="A319" s="6"/>
      <c r="B319" s="6"/>
      <c r="C319" s="211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475"/>
      <c r="W319" s="470"/>
      <c r="X319" s="470"/>
      <c r="Y319" s="470"/>
      <c r="Z319" s="470"/>
      <c r="AA319" s="470"/>
      <c r="AB319" s="470"/>
      <c r="AC319" s="470"/>
      <c r="AD319" s="470"/>
      <c r="AE319" s="470"/>
      <c r="AF319" s="470"/>
      <c r="AG319" s="470"/>
      <c r="AH319" s="470"/>
      <c r="AI319" s="470"/>
      <c r="AJ319" s="470"/>
      <c r="AK319" s="470"/>
      <c r="AL319" s="470"/>
      <c r="AM319" s="470"/>
      <c r="AN319" s="470"/>
      <c r="AO319" s="470"/>
      <c r="AP319" s="470"/>
      <c r="AQ319" s="470"/>
      <c r="AR319" s="470"/>
      <c r="AS319" s="457"/>
      <c r="AT319" s="476"/>
      <c r="AU319" s="476"/>
      <c r="AV319" s="476"/>
      <c r="AW319" s="476"/>
      <c r="AX319" s="476"/>
      <c r="AY319" s="476"/>
      <c r="AZ319" s="476"/>
      <c r="BA319" s="476"/>
      <c r="BB319" s="476"/>
      <c r="BC319" s="476"/>
      <c r="BD319" s="476"/>
      <c r="BE319" s="476"/>
      <c r="BF319" s="476"/>
      <c r="BG319" s="476"/>
      <c r="BH319" s="476"/>
      <c r="BI319" s="476"/>
      <c r="BJ319" s="476"/>
      <c r="BK319" s="476"/>
      <c r="BL319" s="476"/>
      <c r="BM319" s="476"/>
      <c r="BN319" s="476"/>
      <c r="BO319" s="476"/>
      <c r="BP319" s="476"/>
      <c r="BQ319" s="476"/>
      <c r="BR319" s="32"/>
      <c r="BS319" s="32"/>
      <c r="BT319" s="457"/>
      <c r="BU319" s="250"/>
      <c r="BV319" s="250"/>
      <c r="BW319" s="18"/>
      <c r="BX319" s="40"/>
      <c r="BY319" s="6"/>
      <c r="BZ319" s="6"/>
    </row>
    <row r="320" spans="1:78" s="8" customFormat="1" ht="4.5" customHeight="1">
      <c r="A320" s="6"/>
      <c r="B320" s="6"/>
      <c r="C320" s="341" t="s">
        <v>175</v>
      </c>
      <c r="D320" s="464"/>
      <c r="E320" s="464"/>
      <c r="F320" s="464"/>
      <c r="G320" s="464"/>
      <c r="H320" s="464"/>
      <c r="I320" s="464"/>
      <c r="J320" s="464"/>
      <c r="K320" s="464"/>
      <c r="L320" s="464"/>
      <c r="M320" s="464"/>
      <c r="N320" s="464"/>
      <c r="O320" s="464"/>
      <c r="P320" s="464"/>
      <c r="Q320" s="464"/>
      <c r="R320" s="464"/>
      <c r="S320" s="464"/>
      <c r="T320" s="464"/>
      <c r="U320" s="353"/>
      <c r="V320" s="354"/>
      <c r="W320" s="354"/>
      <c r="X320" s="354"/>
      <c r="Y320" s="354"/>
      <c r="Z320" s="354"/>
      <c r="AA320" s="354"/>
      <c r="AB320" s="354"/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  <c r="AS320" s="457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457"/>
      <c r="BU320" s="250"/>
      <c r="BV320" s="250"/>
      <c r="BW320" s="18"/>
      <c r="BX320" s="40"/>
      <c r="BY320" s="6"/>
      <c r="BZ320" s="6"/>
    </row>
    <row r="321" spans="1:78" s="8" customFormat="1" ht="4.5" customHeight="1">
      <c r="A321" s="6"/>
      <c r="B321" s="6"/>
      <c r="C321" s="341"/>
      <c r="D321" s="464"/>
      <c r="E321" s="464"/>
      <c r="F321" s="464"/>
      <c r="G321" s="464"/>
      <c r="H321" s="464"/>
      <c r="I321" s="464"/>
      <c r="J321" s="464"/>
      <c r="K321" s="464"/>
      <c r="L321" s="464"/>
      <c r="M321" s="464"/>
      <c r="N321" s="464"/>
      <c r="O321" s="464"/>
      <c r="P321" s="464"/>
      <c r="Q321" s="464"/>
      <c r="R321" s="464"/>
      <c r="S321" s="464"/>
      <c r="T321" s="464"/>
      <c r="U321" s="354"/>
      <c r="V321" s="354"/>
      <c r="W321" s="354"/>
      <c r="X321" s="354"/>
      <c r="Y321" s="354"/>
      <c r="Z321" s="354"/>
      <c r="AA321" s="354"/>
      <c r="AB321" s="354"/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  <c r="AS321" s="30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30"/>
      <c r="BU321" s="43"/>
      <c r="BV321" s="43"/>
      <c r="BW321" s="30"/>
      <c r="BX321" s="33"/>
      <c r="BY321" s="6"/>
      <c r="BZ321" s="6"/>
    </row>
    <row r="322" spans="1:78" s="8" customFormat="1" ht="4.5" customHeight="1">
      <c r="A322" s="6"/>
      <c r="B322" s="6"/>
      <c r="C322" s="341"/>
      <c r="D322" s="464"/>
      <c r="E322" s="464"/>
      <c r="F322" s="464"/>
      <c r="G322" s="464"/>
      <c r="H322" s="464"/>
      <c r="I322" s="464"/>
      <c r="J322" s="464"/>
      <c r="K322" s="464"/>
      <c r="L322" s="464"/>
      <c r="M322" s="464"/>
      <c r="N322" s="464"/>
      <c r="O322" s="464"/>
      <c r="P322" s="464"/>
      <c r="Q322" s="464"/>
      <c r="R322" s="464"/>
      <c r="S322" s="464"/>
      <c r="T322" s="464"/>
      <c r="U322" s="355"/>
      <c r="V322" s="355"/>
      <c r="W322" s="355"/>
      <c r="X322" s="355"/>
      <c r="Y322" s="355"/>
      <c r="Z322" s="355"/>
      <c r="AA322" s="355"/>
      <c r="AB322" s="355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0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30"/>
      <c r="BU322" s="43"/>
      <c r="BV322" s="43"/>
      <c r="BW322" s="30"/>
      <c r="BX322" s="33"/>
      <c r="BY322" s="6"/>
      <c r="BZ322" s="6"/>
    </row>
    <row r="323" spans="1:78" s="8" customFormat="1" ht="4.5" customHeight="1">
      <c r="A323" s="6"/>
      <c r="B323" s="6"/>
      <c r="C323" s="41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30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30"/>
      <c r="BU323" s="43"/>
      <c r="BV323" s="43"/>
      <c r="BW323" s="30"/>
      <c r="BX323" s="33"/>
      <c r="BY323" s="6"/>
      <c r="BZ323" s="6"/>
    </row>
    <row r="324" spans="1:78" s="8" customFormat="1" ht="4.5" customHeight="1">
      <c r="A324" s="6"/>
      <c r="B324" s="6"/>
      <c r="C324" s="117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118"/>
      <c r="BY324" s="6"/>
      <c r="BZ324" s="6"/>
    </row>
    <row r="325" spans="3:76" ht="4.5" customHeight="1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</row>
    <row r="326" spans="3:76" ht="4.5" customHeight="1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</row>
    <row r="327" spans="3:76" ht="4.5" customHeight="1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</row>
    <row r="328" spans="3:76" ht="4.5" customHeight="1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</row>
    <row r="329" spans="3:76" ht="4.5" customHeight="1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</row>
    <row r="330" spans="3:76" ht="4.5" customHeight="1"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</row>
    <row r="331" spans="3:76" ht="4.5" customHeight="1"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</row>
    <row r="332" spans="3:76" ht="4.5" customHeight="1"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</row>
    <row r="333" spans="3:76" ht="4.5" customHeight="1"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</row>
    <row r="334" spans="3:76" ht="4.5" customHeight="1"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</row>
    <row r="335" spans="3:76" ht="4.5" customHeight="1"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</row>
    <row r="336" spans="3:76" ht="4.5" customHeight="1"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</row>
    <row r="337" spans="3:76" ht="4.5" customHeight="1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</row>
    <row r="338" spans="3:76" ht="4.5" customHeight="1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</row>
    <row r="339" spans="3:76" ht="4.5" customHeight="1"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</row>
    <row r="340" spans="3:76" ht="4.5" customHeight="1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</row>
    <row r="341" spans="3:76" ht="4.5" customHeight="1"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</row>
    <row r="342" spans="3:76" ht="4.5" customHeight="1"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</row>
    <row r="343" spans="3:76" ht="4.5" customHeight="1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</row>
    <row r="344" spans="3:76" ht="4.5" customHeight="1"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</row>
    <row r="345" spans="3:76" ht="4.5" customHeight="1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</row>
    <row r="346" spans="3:76" ht="4.5" customHeight="1"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</row>
    <row r="347" spans="3:76" ht="4.5" customHeight="1"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</row>
    <row r="348" spans="3:76" ht="4.5" customHeight="1"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</row>
    <row r="349" spans="3:76" ht="4.5" customHeight="1"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</row>
    <row r="350" spans="3:76" ht="4.5" customHeight="1"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</row>
    <row r="351" spans="3:76" ht="4.5" customHeight="1"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</row>
    <row r="352" spans="3:76" ht="4.5" customHeight="1"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</row>
    <row r="353" spans="3:76" ht="4.5" customHeight="1"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</row>
    <row r="354" spans="3:76" ht="4.5" customHeight="1"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</row>
    <row r="355" spans="3:76" ht="4.5" customHeight="1"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</row>
    <row r="356" spans="3:76" ht="4.5" customHeight="1"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</row>
    <row r="357" spans="3:76" ht="4.5" customHeight="1"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</row>
    <row r="358" spans="3:76" ht="4.5" customHeight="1"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</row>
    <row r="359" spans="3:76" ht="4.5" customHeight="1"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</row>
    <row r="360" spans="3:76" ht="4.5" customHeight="1"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</row>
    <row r="361" spans="3:76" ht="4.5" customHeight="1"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</row>
    <row r="362" spans="3:76" ht="4.5" customHeight="1"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</row>
    <row r="363" spans="3:76" ht="4.5" customHeight="1"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</row>
    <row r="364" spans="3:76" ht="4.5" customHeight="1"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</row>
    <row r="365" spans="3:76" ht="4.5" customHeight="1"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</row>
    <row r="366" spans="3:76" ht="4.5" customHeight="1"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</row>
    <row r="367" spans="3:76" ht="4.5" customHeight="1"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</row>
    <row r="368" spans="3:76" ht="4.5" customHeight="1"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</row>
    <row r="369" spans="3:76" ht="4.5" customHeight="1"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</row>
    <row r="370" spans="3:76" ht="4.5" customHeight="1"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</row>
    <row r="371" spans="3:76" ht="4.5" customHeight="1"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</row>
    <row r="372" spans="3:76" ht="4.5" customHeight="1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</row>
    <row r="373" spans="3:76" ht="4.5" customHeight="1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spans="3:76" ht="4.5" customHeight="1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spans="3:76" ht="4.5" customHeight="1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</row>
    <row r="376" spans="3:76" ht="4.5" customHeight="1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</row>
    <row r="377" spans="3:76" ht="4.5" customHeight="1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</row>
    <row r="378" spans="3:76" ht="4.5" customHeight="1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</row>
    <row r="379" spans="3:76" ht="4.5" customHeight="1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</row>
    <row r="380" spans="3:76" ht="4.5" customHeight="1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</row>
    <row r="381" spans="3:76" ht="4.5" customHeight="1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</row>
    <row r="382" spans="3:76" ht="4.5" customHeight="1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</row>
    <row r="383" spans="3:76" ht="4.5" customHeight="1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</row>
    <row r="384" spans="3:76" ht="4.5" customHeight="1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</row>
    <row r="385" spans="3:76" ht="4.5" customHeight="1"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</row>
    <row r="386" spans="3:76" ht="4.5" customHeight="1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</row>
    <row r="387" spans="3:76" ht="4.5" customHeight="1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</row>
    <row r="388" spans="3:76" ht="4.5" customHeight="1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</row>
    <row r="389" spans="3:76" ht="4.5" customHeight="1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</row>
    <row r="390" spans="3:76" ht="4.5" customHeight="1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</row>
    <row r="391" spans="3:76" ht="4.5" customHeight="1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</row>
    <row r="392" spans="3:76" ht="4.5" customHeight="1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</row>
    <row r="393" spans="3:76" ht="4.5" customHeight="1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</row>
    <row r="394" spans="3:76" ht="4.5" customHeight="1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</row>
    <row r="395" spans="3:76" ht="4.5" customHeight="1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</row>
    <row r="396" spans="3:76" ht="4.5" customHeight="1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</row>
    <row r="397" spans="3:76" ht="4.5" customHeight="1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</row>
    <row r="398" spans="3:76" ht="4.5" customHeight="1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</row>
    <row r="399" spans="3:76" ht="4.5" customHeight="1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</row>
    <row r="400" spans="3:76" ht="4.5" customHeight="1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</row>
    <row r="401" spans="3:76" ht="4.5" customHeight="1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</row>
    <row r="402" spans="3:76" ht="4.5" customHeight="1"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</row>
    <row r="403" spans="3:76" ht="4.5" customHeight="1"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</row>
    <row r="404" spans="3:76" ht="4.5" customHeight="1"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</row>
    <row r="405" spans="3:76" ht="4.5" customHeight="1"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</row>
    <row r="406" spans="3:76" ht="4.5" customHeight="1"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</row>
    <row r="407" spans="3:76" ht="4.5" customHeight="1"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</row>
    <row r="408" spans="3:76" ht="4.5" customHeight="1"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</row>
    <row r="409" spans="3:76" ht="4.5" customHeight="1"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</row>
    <row r="410" spans="3:76" ht="4.5" customHeight="1"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</row>
    <row r="411" spans="3:76" ht="4.5" customHeight="1"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</row>
    <row r="412" spans="3:76" ht="4.5" customHeight="1"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</row>
    <row r="413" spans="3:76" ht="4.5" customHeight="1"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</row>
    <row r="414" spans="3:76" ht="4.5" customHeight="1"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</row>
    <row r="415" spans="3:76" ht="4.5" customHeight="1"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</row>
    <row r="416" spans="3:76" ht="4.5" customHeight="1"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</row>
    <row r="417" spans="3:76" ht="4.5" customHeight="1"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</row>
    <row r="418" spans="3:76" ht="4.5" customHeight="1"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</row>
    <row r="419" spans="3:76" ht="4.5" customHeight="1"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</row>
    <row r="420" spans="3:76" ht="4.5" customHeight="1"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</row>
    <row r="421" spans="3:76" ht="4.5" customHeight="1"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</row>
    <row r="422" spans="3:76" ht="4.5" customHeight="1"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</row>
    <row r="423" spans="3:76" ht="4.5" customHeight="1"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</row>
    <row r="424" spans="3:76" ht="4.5" customHeight="1"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</row>
    <row r="425" spans="3:76" ht="4.5" customHeight="1"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</row>
    <row r="426" spans="3:76" ht="4.5" customHeight="1"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</row>
    <row r="427" spans="3:76" ht="4.5" customHeight="1"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</row>
    <row r="428" spans="3:76" ht="4.5" customHeight="1"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</row>
    <row r="429" spans="3:76" ht="4.5" customHeight="1"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</row>
    <row r="430" spans="3:76" ht="4.5" customHeight="1"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</row>
    <row r="431" spans="3:76" ht="4.5" customHeight="1"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</row>
    <row r="432" spans="3:76" ht="4.5" customHeight="1"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</row>
    <row r="433" spans="3:76" ht="4.5" customHeight="1"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</row>
    <row r="434" spans="3:76" ht="4.5" customHeight="1"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</row>
    <row r="435" spans="3:76" ht="4.5" customHeight="1"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</row>
    <row r="436" spans="3:76" ht="4.5" customHeight="1"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</row>
    <row r="437" spans="3:76" ht="4.5" customHeight="1"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</row>
    <row r="438" spans="3:76" ht="4.5" customHeight="1"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</row>
    <row r="439" spans="3:76" ht="4.5" customHeight="1"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</row>
    <row r="440" spans="3:76" ht="4.5" customHeight="1"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</row>
    <row r="441" spans="3:76" ht="4.5" customHeight="1"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</row>
    <row r="442" spans="3:76" ht="4.5" customHeight="1"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</row>
    <row r="443" spans="3:76" ht="4.5" customHeight="1"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</row>
    <row r="444" spans="3:76" ht="4.5" customHeight="1"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</row>
    <row r="445" spans="3:76" ht="4.5" customHeight="1"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</row>
    <row r="446" spans="3:76" ht="4.5" customHeight="1"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</row>
    <row r="447" spans="3:76" ht="4.5" customHeight="1"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</row>
    <row r="448" spans="3:76" ht="4.5" customHeight="1"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</row>
    <row r="449" spans="3:76" ht="4.5" customHeight="1"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</row>
    <row r="450" spans="3:76" ht="4.5" customHeight="1"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</row>
    <row r="451" spans="3:76" ht="4.5" customHeight="1"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</row>
    <row r="452" spans="3:76" ht="4.5" customHeight="1"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</row>
    <row r="453" spans="3:76" ht="4.5" customHeight="1"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</row>
    <row r="454" spans="3:76" ht="4.5" customHeight="1"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</row>
    <row r="455" spans="3:76" ht="4.5" customHeight="1"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</row>
    <row r="456" spans="3:76" ht="4.5" customHeight="1"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</row>
    <row r="457" spans="3:76" ht="4.5" customHeight="1"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</row>
    <row r="458" spans="3:76" ht="4.5" customHeight="1"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</row>
  </sheetData>
  <sheetProtection password="ED67" sheet="1"/>
  <mergeCells count="587">
    <mergeCell ref="D153:F155"/>
    <mergeCell ref="C158:BX158"/>
    <mergeCell ref="F200:BH202"/>
    <mergeCell ref="C282:BX284"/>
    <mergeCell ref="D186:BH189"/>
    <mergeCell ref="C182:BX182"/>
    <mergeCell ref="E173:BX173"/>
    <mergeCell ref="E161:BX161"/>
    <mergeCell ref="AJ267:AK269"/>
    <mergeCell ref="AL267:AM269"/>
    <mergeCell ref="BX149:BX151"/>
    <mergeCell ref="G133:BX133"/>
    <mergeCell ref="BD154:BF156"/>
    <mergeCell ref="X142:Y144"/>
    <mergeCell ref="G145:O147"/>
    <mergeCell ref="C159:C160"/>
    <mergeCell ref="C149:C151"/>
    <mergeCell ref="C157:BX157"/>
    <mergeCell ref="AL145:AU147"/>
    <mergeCell ref="D159:F160"/>
    <mergeCell ref="H170:I172"/>
    <mergeCell ref="J166:BX168"/>
    <mergeCell ref="C181:BX181"/>
    <mergeCell ref="C183:C252"/>
    <mergeCell ref="F242:BH245"/>
    <mergeCell ref="F235:BH237"/>
    <mergeCell ref="D183:F184"/>
    <mergeCell ref="D221:E224"/>
    <mergeCell ref="F238:BH241"/>
    <mergeCell ref="D238:E241"/>
    <mergeCell ref="BB260:BC262"/>
    <mergeCell ref="AE260:AF262"/>
    <mergeCell ref="AV260:AW262"/>
    <mergeCell ref="BX267:BX269"/>
    <mergeCell ref="C267:AE269"/>
    <mergeCell ref="AQ267:AR269"/>
    <mergeCell ref="BB267:BD269"/>
    <mergeCell ref="AB260:AD262"/>
    <mergeCell ref="AN260:AO262"/>
    <mergeCell ref="AG260:AH262"/>
    <mergeCell ref="BU316:BV317"/>
    <mergeCell ref="AT316:BR317"/>
    <mergeCell ref="AT318:BQ319"/>
    <mergeCell ref="BU318:BV320"/>
    <mergeCell ref="AT311:BQ312"/>
    <mergeCell ref="AT313:AX314"/>
    <mergeCell ref="C322:T322"/>
    <mergeCell ref="C320:T321"/>
    <mergeCell ref="C293:F295"/>
    <mergeCell ref="C276:AE278"/>
    <mergeCell ref="D252:E253"/>
    <mergeCell ref="F252:BH253"/>
    <mergeCell ref="C260:S262"/>
    <mergeCell ref="T260:U262"/>
    <mergeCell ref="V260:W262"/>
    <mergeCell ref="X260:Y262"/>
    <mergeCell ref="D218:E220"/>
    <mergeCell ref="D232:E234"/>
    <mergeCell ref="F249:BH251"/>
    <mergeCell ref="BI186:BW189"/>
    <mergeCell ref="F232:BH234"/>
    <mergeCell ref="D246:E248"/>
    <mergeCell ref="D242:E245"/>
    <mergeCell ref="D249:E251"/>
    <mergeCell ref="D209:E211"/>
    <mergeCell ref="D206:E208"/>
    <mergeCell ref="F221:BH224"/>
    <mergeCell ref="F209:BH211"/>
    <mergeCell ref="F206:BH208"/>
    <mergeCell ref="D235:E237"/>
    <mergeCell ref="G183:BX184"/>
    <mergeCell ref="F215:BH217"/>
    <mergeCell ref="F218:BH220"/>
    <mergeCell ref="F225:BH228"/>
    <mergeCell ref="F229:BH231"/>
    <mergeCell ref="D203:E205"/>
    <mergeCell ref="F203:BH205"/>
    <mergeCell ref="F212:BH214"/>
    <mergeCell ref="E170:F172"/>
    <mergeCell ref="C161:D176"/>
    <mergeCell ref="J162:BX164"/>
    <mergeCell ref="E178:F178"/>
    <mergeCell ref="J178:BX178"/>
    <mergeCell ref="H174:I176"/>
    <mergeCell ref="E166:F168"/>
    <mergeCell ref="G170:G172"/>
    <mergeCell ref="G174:G176"/>
    <mergeCell ref="J174:BX176"/>
    <mergeCell ref="D145:F147"/>
    <mergeCell ref="G150:AJ152"/>
    <mergeCell ref="BQ154:BR156"/>
    <mergeCell ref="G153:AY156"/>
    <mergeCell ref="G162:G164"/>
    <mergeCell ref="J170:BX172"/>
    <mergeCell ref="AK150:BW152"/>
    <mergeCell ref="G159:BX160"/>
    <mergeCell ref="BT154:BV156"/>
    <mergeCell ref="BA154:BB156"/>
    <mergeCell ref="D197:E199"/>
    <mergeCell ref="BX145:BX147"/>
    <mergeCell ref="F190:BH193"/>
    <mergeCell ref="F197:BH199"/>
    <mergeCell ref="E169:BX169"/>
    <mergeCell ref="E165:BX165"/>
    <mergeCell ref="E174:F176"/>
    <mergeCell ref="AV145:BW147"/>
    <mergeCell ref="C137:C140"/>
    <mergeCell ref="D194:E196"/>
    <mergeCell ref="G166:G168"/>
    <mergeCell ref="BX138:BX140"/>
    <mergeCell ref="R138:S140"/>
    <mergeCell ref="G137:BX137"/>
    <mergeCell ref="Z142:BW144"/>
    <mergeCell ref="G141:BX141"/>
    <mergeCell ref="BX142:BX144"/>
    <mergeCell ref="T142:U144"/>
    <mergeCell ref="BX134:BX136"/>
    <mergeCell ref="G138:Q140"/>
    <mergeCell ref="C145:C147"/>
    <mergeCell ref="P145:AK147"/>
    <mergeCell ref="T138:U140"/>
    <mergeCell ref="X138:Y140"/>
    <mergeCell ref="D141:F144"/>
    <mergeCell ref="D137:F140"/>
    <mergeCell ref="V138:W140"/>
    <mergeCell ref="C141:C144"/>
    <mergeCell ref="BF130:BG132"/>
    <mergeCell ref="Z138:BW140"/>
    <mergeCell ref="C133:C136"/>
    <mergeCell ref="G134:S136"/>
    <mergeCell ref="C121:C128"/>
    <mergeCell ref="G129:BX129"/>
    <mergeCell ref="D129:F132"/>
    <mergeCell ref="Z122:AA124"/>
    <mergeCell ref="P122:Q124"/>
    <mergeCell ref="AD122:AE124"/>
    <mergeCell ref="BL20:BM23"/>
    <mergeCell ref="BD130:BE132"/>
    <mergeCell ref="AT57:BW57"/>
    <mergeCell ref="BT130:BU132"/>
    <mergeCell ref="BV130:BX132"/>
    <mergeCell ref="BB130:BC132"/>
    <mergeCell ref="BN130:BO132"/>
    <mergeCell ref="BP130:BQ132"/>
    <mergeCell ref="BL130:BM132"/>
    <mergeCell ref="BR130:BS132"/>
    <mergeCell ref="G50:G52"/>
    <mergeCell ref="C60:C64"/>
    <mergeCell ref="D60:BX60"/>
    <mergeCell ref="BJ20:BK23"/>
    <mergeCell ref="AT77:BX79"/>
    <mergeCell ref="BH24:BV29"/>
    <mergeCell ref="AT54:BW55"/>
    <mergeCell ref="E77:F79"/>
    <mergeCell ref="E54:F55"/>
    <mergeCell ref="BH30:BV31"/>
    <mergeCell ref="BG61:BH63"/>
    <mergeCell ref="G90:G92"/>
    <mergeCell ref="AO54:AP55"/>
    <mergeCell ref="E57:F57"/>
    <mergeCell ref="P9:AO10"/>
    <mergeCell ref="P11:AO12"/>
    <mergeCell ref="P13:AO14"/>
    <mergeCell ref="AO36:AP38"/>
    <mergeCell ref="E50:F52"/>
    <mergeCell ref="E48:AP49"/>
    <mergeCell ref="AK126:AL128"/>
    <mergeCell ref="BN20:BO23"/>
    <mergeCell ref="E76:BX76"/>
    <mergeCell ref="G77:G79"/>
    <mergeCell ref="H77:I79"/>
    <mergeCell ref="AQ77:AQ79"/>
    <mergeCell ref="BB24:BG31"/>
    <mergeCell ref="D64:BX64"/>
    <mergeCell ref="C65:BW65"/>
    <mergeCell ref="AR77:AS79"/>
    <mergeCell ref="AO77:AP79"/>
    <mergeCell ref="BG126:BX128"/>
    <mergeCell ref="BA115:BB117"/>
    <mergeCell ref="G115:P117"/>
    <mergeCell ref="AJ122:AK124"/>
    <mergeCell ref="AM126:AN128"/>
    <mergeCell ref="AO126:AP128"/>
    <mergeCell ref="BE126:BF128"/>
    <mergeCell ref="Q115:AN117"/>
    <mergeCell ref="AQ126:AR128"/>
    <mergeCell ref="AQ86:AQ88"/>
    <mergeCell ref="AT81:BX84"/>
    <mergeCell ref="E84:G85"/>
    <mergeCell ref="J73:AN75"/>
    <mergeCell ref="AO84:AQ85"/>
    <mergeCell ref="J77:AN79"/>
    <mergeCell ref="E80:BX80"/>
    <mergeCell ref="G81:G83"/>
    <mergeCell ref="AO81:AP83"/>
    <mergeCell ref="J81:AN83"/>
    <mergeCell ref="AT94:BW95"/>
    <mergeCell ref="AQ81:AQ83"/>
    <mergeCell ref="AR94:AS95"/>
    <mergeCell ref="AO86:AP88"/>
    <mergeCell ref="AR81:AS83"/>
    <mergeCell ref="H86:I88"/>
    <mergeCell ref="AR84:AS85"/>
    <mergeCell ref="AR90:AS92"/>
    <mergeCell ref="J86:AN88"/>
    <mergeCell ref="H84:AN85"/>
    <mergeCell ref="AT90:BW92"/>
    <mergeCell ref="BX90:BX92"/>
    <mergeCell ref="AQ90:AQ92"/>
    <mergeCell ref="J90:AL93"/>
    <mergeCell ref="AB101:AV102"/>
    <mergeCell ref="AR86:AS88"/>
    <mergeCell ref="AO90:AP92"/>
    <mergeCell ref="C100:BX100"/>
    <mergeCell ref="J94:AM95"/>
    <mergeCell ref="J97:AM97"/>
    <mergeCell ref="AS126:AT128"/>
    <mergeCell ref="U126:V128"/>
    <mergeCell ref="AD104:AE106"/>
    <mergeCell ref="AS104:AT106"/>
    <mergeCell ref="AI104:AJ106"/>
    <mergeCell ref="AE126:AF128"/>
    <mergeCell ref="AG126:AH128"/>
    <mergeCell ref="G125:BX125"/>
    <mergeCell ref="Y126:Z128"/>
    <mergeCell ref="AV104:AW106"/>
    <mergeCell ref="D125:F128"/>
    <mergeCell ref="T134:U136"/>
    <mergeCell ref="V134:W136"/>
    <mergeCell ref="AW126:AX128"/>
    <mergeCell ref="AI126:AJ128"/>
    <mergeCell ref="AP130:AQ132"/>
    <mergeCell ref="AR130:AS132"/>
    <mergeCell ref="AV130:AW132"/>
    <mergeCell ref="Z130:AA132"/>
    <mergeCell ref="G130:U132"/>
    <mergeCell ref="D133:F136"/>
    <mergeCell ref="V130:W132"/>
    <mergeCell ref="R142:S144"/>
    <mergeCell ref="V142:W144"/>
    <mergeCell ref="D215:E217"/>
    <mergeCell ref="D150:E152"/>
    <mergeCell ref="H166:I168"/>
    <mergeCell ref="H162:I164"/>
    <mergeCell ref="E162:F164"/>
    <mergeCell ref="G142:Q144"/>
    <mergeCell ref="X130:Y132"/>
    <mergeCell ref="AC126:AD128"/>
    <mergeCell ref="AB134:BW136"/>
    <mergeCell ref="X134:Y136"/>
    <mergeCell ref="AX130:AY132"/>
    <mergeCell ref="AF130:AG132"/>
    <mergeCell ref="AH130:AI132"/>
    <mergeCell ref="W126:X128"/>
    <mergeCell ref="AY126:AZ128"/>
    <mergeCell ref="BC126:BD128"/>
    <mergeCell ref="AS276:AT278"/>
    <mergeCell ref="AZ267:BA269"/>
    <mergeCell ref="AN267:AP269"/>
    <mergeCell ref="N297:W299"/>
    <mergeCell ref="AX267:AY269"/>
    <mergeCell ref="AZ293:BB295"/>
    <mergeCell ref="AU267:AW269"/>
    <mergeCell ref="BB276:BD278"/>
    <mergeCell ref="AX276:AY278"/>
    <mergeCell ref="AS267:AT269"/>
    <mergeCell ref="AZ260:BA262"/>
    <mergeCell ref="BX276:BX278"/>
    <mergeCell ref="AL276:AM278"/>
    <mergeCell ref="BD260:BF262"/>
    <mergeCell ref="BN260:BO262"/>
    <mergeCell ref="BP260:BQ262"/>
    <mergeCell ref="AL260:AM262"/>
    <mergeCell ref="AZ276:BA278"/>
    <mergeCell ref="AN276:AP278"/>
    <mergeCell ref="BE273:BW275"/>
    <mergeCell ref="AT308:BQ309"/>
    <mergeCell ref="AO317:AP319"/>
    <mergeCell ref="C310:AR311"/>
    <mergeCell ref="AH276:AI278"/>
    <mergeCell ref="AJ276:AK278"/>
    <mergeCell ref="AF293:AG295"/>
    <mergeCell ref="AE293:AE295"/>
    <mergeCell ref="AA317:AB319"/>
    <mergeCell ref="AC317:AD319"/>
    <mergeCell ref="AU276:AW278"/>
    <mergeCell ref="C308:AR309"/>
    <mergeCell ref="BT307:BT320"/>
    <mergeCell ref="C316:AR316"/>
    <mergeCell ref="U320:AR322"/>
    <mergeCell ref="C307:U307"/>
    <mergeCell ref="V305:AP307"/>
    <mergeCell ref="AQ317:AR319"/>
    <mergeCell ref="AM317:AN319"/>
    <mergeCell ref="C317:V319"/>
    <mergeCell ref="AT306:BN307"/>
    <mergeCell ref="C288:F290"/>
    <mergeCell ref="G288:BW290"/>
    <mergeCell ref="W317:X319"/>
    <mergeCell ref="Y317:Z319"/>
    <mergeCell ref="AS307:AS320"/>
    <mergeCell ref="AE317:AF319"/>
    <mergeCell ref="AG317:AH319"/>
    <mergeCell ref="AI317:AJ319"/>
    <mergeCell ref="AK317:AL319"/>
    <mergeCell ref="D313:AR315"/>
    <mergeCell ref="AB130:AC132"/>
    <mergeCell ref="BG260:BH262"/>
    <mergeCell ref="AP260:AU262"/>
    <mergeCell ref="C305:U306"/>
    <mergeCell ref="AR293:AS295"/>
    <mergeCell ref="AH293:AI295"/>
    <mergeCell ref="AV293:AW295"/>
    <mergeCell ref="AP293:AQ295"/>
    <mergeCell ref="C265:AM266"/>
    <mergeCell ref="AQ276:AR278"/>
    <mergeCell ref="AJ130:AK132"/>
    <mergeCell ref="BE276:BW278"/>
    <mergeCell ref="AT73:BX75"/>
    <mergeCell ref="BM115:BN117"/>
    <mergeCell ref="BX118:BX120"/>
    <mergeCell ref="AI260:AK262"/>
    <mergeCell ref="AN265:AU266"/>
    <mergeCell ref="AN274:AU275"/>
    <mergeCell ref="AL130:AM132"/>
    <mergeCell ref="BG115:BH117"/>
    <mergeCell ref="C129:C132"/>
    <mergeCell ref="BH130:BI132"/>
    <mergeCell ref="BJ130:BK132"/>
    <mergeCell ref="C274:AM275"/>
    <mergeCell ref="AN130:AO132"/>
    <mergeCell ref="Z134:AA136"/>
    <mergeCell ref="AH267:AI269"/>
    <mergeCell ref="AF267:AG269"/>
    <mergeCell ref="AX260:AY262"/>
    <mergeCell ref="Z260:AA262"/>
    <mergeCell ref="AT130:AU132"/>
    <mergeCell ref="G118:Y120"/>
    <mergeCell ref="AD130:AE132"/>
    <mergeCell ref="AZ130:BA132"/>
    <mergeCell ref="AA126:AB128"/>
    <mergeCell ref="R122:S124"/>
    <mergeCell ref="BA126:BB128"/>
    <mergeCell ref="AU126:AV128"/>
    <mergeCell ref="G126:R128"/>
    <mergeCell ref="S126:T128"/>
    <mergeCell ref="E97:F97"/>
    <mergeCell ref="D101:F102"/>
    <mergeCell ref="H97:I97"/>
    <mergeCell ref="D114:F117"/>
    <mergeCell ref="G101:AA102"/>
    <mergeCell ref="D111:F113"/>
    <mergeCell ref="D103:F106"/>
    <mergeCell ref="C109:C120"/>
    <mergeCell ref="Z118:BW120"/>
    <mergeCell ref="BK115:BL117"/>
    <mergeCell ref="T122:U124"/>
    <mergeCell ref="D118:F120"/>
    <mergeCell ref="D121:F124"/>
    <mergeCell ref="BQ115:BR117"/>
    <mergeCell ref="BO122:BP124"/>
    <mergeCell ref="BE122:BF124"/>
    <mergeCell ref="BK122:BL124"/>
    <mergeCell ref="AN104:AO106"/>
    <mergeCell ref="G122:M124"/>
    <mergeCell ref="BU122:BX124"/>
    <mergeCell ref="AG104:AH106"/>
    <mergeCell ref="BH104:BI106"/>
    <mergeCell ref="BC104:BD106"/>
    <mergeCell ref="AL104:AM106"/>
    <mergeCell ref="BU115:BX117"/>
    <mergeCell ref="BX111:BX113"/>
    <mergeCell ref="V111:BW113"/>
    <mergeCell ref="BO115:BP117"/>
    <mergeCell ref="BC115:BD117"/>
    <mergeCell ref="BI115:BJ117"/>
    <mergeCell ref="BS115:BT117"/>
    <mergeCell ref="BE115:BF117"/>
    <mergeCell ref="AO115:AV117"/>
    <mergeCell ref="C101:C102"/>
    <mergeCell ref="AX104:AY106"/>
    <mergeCell ref="BA104:BB106"/>
    <mergeCell ref="X122:Y124"/>
    <mergeCell ref="AL122:AM124"/>
    <mergeCell ref="N122:O124"/>
    <mergeCell ref="AH122:AI124"/>
    <mergeCell ref="D109:F110"/>
    <mergeCell ref="G111:U113"/>
    <mergeCell ref="AB104:AC106"/>
    <mergeCell ref="E68:BX68"/>
    <mergeCell ref="G73:G75"/>
    <mergeCell ref="H73:I75"/>
    <mergeCell ref="C66:C67"/>
    <mergeCell ref="E86:F88"/>
    <mergeCell ref="D66:F67"/>
    <mergeCell ref="AT69:BX71"/>
    <mergeCell ref="C68:D98"/>
    <mergeCell ref="E73:F75"/>
    <mergeCell ref="E98:I98"/>
    <mergeCell ref="AT86:BX89"/>
    <mergeCell ref="V122:W124"/>
    <mergeCell ref="BC122:BD124"/>
    <mergeCell ref="BA122:BB124"/>
    <mergeCell ref="BM122:BN124"/>
    <mergeCell ref="AN122:AZ124"/>
    <mergeCell ref="BS122:BT124"/>
    <mergeCell ref="BQ122:BR124"/>
    <mergeCell ref="BG122:BH124"/>
    <mergeCell ref="AF122:AG124"/>
    <mergeCell ref="BI122:BJ124"/>
    <mergeCell ref="BF104:BG106"/>
    <mergeCell ref="BM104:BN106"/>
    <mergeCell ref="C107:BX107"/>
    <mergeCell ref="AQ104:AR106"/>
    <mergeCell ref="G109:BX110"/>
    <mergeCell ref="BK104:BL106"/>
    <mergeCell ref="C103:C106"/>
    <mergeCell ref="AW115:AZ117"/>
    <mergeCell ref="G114:BX114"/>
    <mergeCell ref="H94:I95"/>
    <mergeCell ref="G86:G88"/>
    <mergeCell ref="E94:F95"/>
    <mergeCell ref="AO73:AP75"/>
    <mergeCell ref="AQ73:AQ75"/>
    <mergeCell ref="E81:F83"/>
    <mergeCell ref="H81:I83"/>
    <mergeCell ref="E90:F92"/>
    <mergeCell ref="AO94:AP95"/>
    <mergeCell ref="H90:I92"/>
    <mergeCell ref="E72:BX72"/>
    <mergeCell ref="BI61:BJ63"/>
    <mergeCell ref="BK61:BL63"/>
    <mergeCell ref="BA61:BB63"/>
    <mergeCell ref="AU61:AV63"/>
    <mergeCell ref="AT85:BX85"/>
    <mergeCell ref="BC61:BD63"/>
    <mergeCell ref="AW61:AX63"/>
    <mergeCell ref="AY61:AZ63"/>
    <mergeCell ref="G66:BX67"/>
    <mergeCell ref="C33:C34"/>
    <mergeCell ref="D33:F34"/>
    <mergeCell ref="G33:BX34"/>
    <mergeCell ref="C35:BX35"/>
    <mergeCell ref="AT44:BX44"/>
    <mergeCell ref="AQ45:AQ47"/>
    <mergeCell ref="C36:D58"/>
    <mergeCell ref="E36:F38"/>
    <mergeCell ref="G36:G38"/>
    <mergeCell ref="AO40:AP42"/>
    <mergeCell ref="J40:AN42"/>
    <mergeCell ref="AT36:BX38"/>
    <mergeCell ref="E39:BX39"/>
    <mergeCell ref="H36:I38"/>
    <mergeCell ref="J36:AN38"/>
    <mergeCell ref="J50:AN52"/>
    <mergeCell ref="AT45:BX48"/>
    <mergeCell ref="AR50:AS52"/>
    <mergeCell ref="E40:F42"/>
    <mergeCell ref="E43:AP44"/>
    <mergeCell ref="AQ36:AQ38"/>
    <mergeCell ref="AR36:AS38"/>
    <mergeCell ref="Z61:AA63"/>
    <mergeCell ref="AO50:AP52"/>
    <mergeCell ref="AR40:AS42"/>
    <mergeCell ref="AQ43:AS44"/>
    <mergeCell ref="AR57:AS57"/>
    <mergeCell ref="J54:AL55"/>
    <mergeCell ref="G61:S63"/>
    <mergeCell ref="G45:G47"/>
    <mergeCell ref="BB20:BC23"/>
    <mergeCell ref="BV20:BX23"/>
    <mergeCell ref="P3:AO4"/>
    <mergeCell ref="P7:AO8"/>
    <mergeCell ref="AF61:AG63"/>
    <mergeCell ref="BE61:BF63"/>
    <mergeCell ref="AO45:AP47"/>
    <mergeCell ref="AS61:AT63"/>
    <mergeCell ref="AO57:AP57"/>
    <mergeCell ref="AN61:AR63"/>
    <mergeCell ref="AQ1:BX2"/>
    <mergeCell ref="P1:AO2"/>
    <mergeCell ref="P17:AO17"/>
    <mergeCell ref="AP3:BX5"/>
    <mergeCell ref="AP6:BX8"/>
    <mergeCell ref="AP12:BX13"/>
    <mergeCell ref="AP14:BX15"/>
    <mergeCell ref="C19:BX19"/>
    <mergeCell ref="BH20:BI23"/>
    <mergeCell ref="BR20:BS23"/>
    <mergeCell ref="BD20:BE23"/>
    <mergeCell ref="P15:AO16"/>
    <mergeCell ref="AP16:BX17"/>
    <mergeCell ref="BT20:BU23"/>
    <mergeCell ref="BP20:BQ23"/>
    <mergeCell ref="BF20:BG23"/>
    <mergeCell ref="C20:BA22"/>
    <mergeCell ref="O1:O14"/>
    <mergeCell ref="P5:AO6"/>
    <mergeCell ref="AP9:BX11"/>
    <mergeCell ref="AX293:AY295"/>
    <mergeCell ref="AQ302:BT305"/>
    <mergeCell ref="G40:G42"/>
    <mergeCell ref="AQ48:AS49"/>
    <mergeCell ref="H40:I42"/>
    <mergeCell ref="AT49:BX49"/>
    <mergeCell ref="AQ40:AQ42"/>
    <mergeCell ref="C302:AP304"/>
    <mergeCell ref="AJ293:AK295"/>
    <mergeCell ref="AL293:AM295"/>
    <mergeCell ref="AN293:AO295"/>
    <mergeCell ref="G293:AD295"/>
    <mergeCell ref="AT293:AU295"/>
    <mergeCell ref="BW24:BX31"/>
    <mergeCell ref="BI194:BW196"/>
    <mergeCell ref="F194:BH196"/>
    <mergeCell ref="C23:BA31"/>
    <mergeCell ref="AT40:BX43"/>
    <mergeCell ref="AR45:AS47"/>
    <mergeCell ref="H54:I55"/>
    <mergeCell ref="D61:F63"/>
    <mergeCell ref="H57:I57"/>
    <mergeCell ref="AR54:AS55"/>
    <mergeCell ref="AQ50:AQ52"/>
    <mergeCell ref="H45:I47"/>
    <mergeCell ref="J45:AN47"/>
    <mergeCell ref="J57:AL58"/>
    <mergeCell ref="H50:I52"/>
    <mergeCell ref="D212:E214"/>
    <mergeCell ref="AL61:AM63"/>
    <mergeCell ref="X61:Y63"/>
    <mergeCell ref="E45:F47"/>
    <mergeCell ref="V61:W63"/>
    <mergeCell ref="AT50:BW53"/>
    <mergeCell ref="AB61:AC63"/>
    <mergeCell ref="AD61:AE63"/>
    <mergeCell ref="T61:U63"/>
    <mergeCell ref="AH61:AI63"/>
    <mergeCell ref="D190:E193"/>
    <mergeCell ref="D185:BX185"/>
    <mergeCell ref="BM61:BX63"/>
    <mergeCell ref="AJ61:AK63"/>
    <mergeCell ref="BI190:BW193"/>
    <mergeCell ref="C255:BX258"/>
    <mergeCell ref="BI260:BJ262"/>
    <mergeCell ref="E69:F71"/>
    <mergeCell ref="D229:E231"/>
    <mergeCell ref="H69:I71"/>
    <mergeCell ref="J69:AN71"/>
    <mergeCell ref="AO69:AP71"/>
    <mergeCell ref="AQ69:AQ71"/>
    <mergeCell ref="H178:I178"/>
    <mergeCell ref="D200:E202"/>
    <mergeCell ref="BE267:BW269"/>
    <mergeCell ref="BU313:BV315"/>
    <mergeCell ref="AR69:AS71"/>
    <mergeCell ref="G69:G71"/>
    <mergeCell ref="AR73:AS75"/>
    <mergeCell ref="AB122:AC124"/>
    <mergeCell ref="G121:BX121"/>
    <mergeCell ref="BU311:BV312"/>
    <mergeCell ref="BU307:BV307"/>
    <mergeCell ref="BU308:BV310"/>
    <mergeCell ref="F246:BH248"/>
    <mergeCell ref="AF276:AG278"/>
    <mergeCell ref="D225:E228"/>
    <mergeCell ref="BI246:BW248"/>
    <mergeCell ref="BI249:BW251"/>
    <mergeCell ref="BI252:BW253"/>
    <mergeCell ref="BK260:BM262"/>
    <mergeCell ref="BR260:BT262"/>
    <mergeCell ref="C263:BX264"/>
    <mergeCell ref="BE265:BW266"/>
    <mergeCell ref="BI215:BW217"/>
    <mergeCell ref="BI218:BW220"/>
    <mergeCell ref="BI221:BW224"/>
    <mergeCell ref="BI229:BW231"/>
    <mergeCell ref="BI238:BW241"/>
    <mergeCell ref="BI242:BW245"/>
    <mergeCell ref="BI225:BW228"/>
    <mergeCell ref="BI235:BW237"/>
    <mergeCell ref="BI232:BW234"/>
    <mergeCell ref="BI197:BW199"/>
    <mergeCell ref="BI200:BW202"/>
    <mergeCell ref="BI203:BW205"/>
    <mergeCell ref="BI206:BW208"/>
    <mergeCell ref="BI209:BW211"/>
    <mergeCell ref="BI212:BW214"/>
  </mergeCells>
  <conditionalFormatting sqref="BI209">
    <cfRule type="cellIs" priority="1" dxfId="0" operator="greaterThanOrEqual" stopIfTrue="1">
      <formula>0</formula>
    </cfRule>
  </conditionalFormatting>
  <dataValidations count="2">
    <dataValidation allowBlank="1" showInputMessage="1" showErrorMessage="1" promptTitle="Bevallás aláírása" prompt="A bevallás aláírás nélkül érvénytelen!" sqref="AR298"/>
    <dataValidation type="whole" allowBlank="1" showInputMessage="1" showErrorMessage="1" promptTitle="Vállalkozási szintű adóalap" sqref="BI209">
      <formula1>0</formula1>
      <formula2>10000000000000000</formula2>
    </dataValidation>
  </dataValidation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4"/>
  <rowBreaks count="1" manualBreakCount="1">
    <brk id="180" max="7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BX69"/>
  <sheetViews>
    <sheetView showGridLines="0" view="pageBreakPreview" zoomScale="145" zoomScaleNormal="110" zoomScaleSheetLayoutView="145" zoomScalePageLayoutView="0" workbookViewId="0" topLeftCell="A25">
      <selection activeCell="BI33" sqref="BI33:BX36"/>
    </sheetView>
  </sheetViews>
  <sheetFormatPr defaultColWidth="1.12109375" defaultRowHeight="12.75"/>
  <sheetData>
    <row r="1" s="1" customFormat="1" ht="4.5" customHeight="1"/>
    <row r="2" s="1" customFormat="1" ht="4.5" customHeight="1"/>
    <row r="3" spans="3:76" s="1" customFormat="1" ht="4.5" customHeight="1">
      <c r="C3" s="673" t="s">
        <v>93</v>
      </c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4"/>
      <c r="AP3" s="674"/>
      <c r="AQ3" s="674"/>
      <c r="AR3" s="674"/>
      <c r="AS3" s="674"/>
      <c r="AT3" s="674"/>
      <c r="AU3" s="674"/>
      <c r="AV3" s="674"/>
      <c r="AW3" s="674"/>
      <c r="AX3" s="674"/>
      <c r="AY3" s="674"/>
      <c r="AZ3" s="674"/>
      <c r="BA3" s="674"/>
      <c r="BB3" s="674"/>
      <c r="BC3" s="674"/>
      <c r="BD3" s="674"/>
      <c r="BE3" s="674"/>
      <c r="BF3" s="674"/>
      <c r="BG3" s="674"/>
      <c r="BH3" s="674"/>
      <c r="BI3" s="674"/>
      <c r="BJ3" s="674"/>
      <c r="BK3" s="674"/>
      <c r="BL3" s="674"/>
      <c r="BM3" s="674"/>
      <c r="BN3" s="674"/>
      <c r="BO3" s="674"/>
      <c r="BP3" s="674"/>
      <c r="BQ3" s="674"/>
      <c r="BR3" s="674"/>
      <c r="BS3" s="674"/>
      <c r="BT3" s="674"/>
      <c r="BU3" s="674"/>
      <c r="BV3" s="674"/>
      <c r="BW3" s="674"/>
      <c r="BX3" s="675"/>
    </row>
    <row r="4" spans="3:76" s="1" customFormat="1" ht="4.5" customHeight="1">
      <c r="C4" s="676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77"/>
      <c r="BK4" s="677"/>
      <c r="BL4" s="677"/>
      <c r="BM4" s="677"/>
      <c r="BN4" s="677"/>
      <c r="BO4" s="677"/>
      <c r="BP4" s="677"/>
      <c r="BQ4" s="677"/>
      <c r="BR4" s="677"/>
      <c r="BS4" s="677"/>
      <c r="BT4" s="677"/>
      <c r="BU4" s="677"/>
      <c r="BV4" s="677"/>
      <c r="BW4" s="677"/>
      <c r="BX4" s="678"/>
    </row>
    <row r="5" spans="3:76" s="1" customFormat="1" ht="4.5" customHeight="1">
      <c r="C5" s="676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7"/>
      <c r="AZ5" s="677"/>
      <c r="BA5" s="677"/>
      <c r="BB5" s="677"/>
      <c r="BC5" s="677"/>
      <c r="BD5" s="677"/>
      <c r="BE5" s="677"/>
      <c r="BF5" s="677"/>
      <c r="BG5" s="677"/>
      <c r="BH5" s="677"/>
      <c r="BI5" s="677"/>
      <c r="BJ5" s="677"/>
      <c r="BK5" s="677"/>
      <c r="BL5" s="677"/>
      <c r="BM5" s="677"/>
      <c r="BN5" s="677"/>
      <c r="BO5" s="677"/>
      <c r="BP5" s="677"/>
      <c r="BQ5" s="677"/>
      <c r="BR5" s="677"/>
      <c r="BS5" s="677"/>
      <c r="BT5" s="677"/>
      <c r="BU5" s="677"/>
      <c r="BV5" s="677"/>
      <c r="BW5" s="677"/>
      <c r="BX5" s="678"/>
    </row>
    <row r="6" spans="3:76" s="1" customFormat="1" ht="4.5" customHeight="1">
      <c r="C6" s="679" t="s">
        <v>287</v>
      </c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680"/>
      <c r="AM6" s="680"/>
      <c r="AN6" s="680"/>
      <c r="AO6" s="680"/>
      <c r="AP6" s="680"/>
      <c r="AQ6" s="680"/>
      <c r="AR6" s="680"/>
      <c r="AS6" s="680"/>
      <c r="AT6" s="680"/>
      <c r="AU6" s="680"/>
      <c r="AV6" s="680"/>
      <c r="AW6" s="680"/>
      <c r="AX6" s="680"/>
      <c r="AY6" s="680"/>
      <c r="AZ6" s="680"/>
      <c r="BA6" s="680"/>
      <c r="BB6" s="680"/>
      <c r="BC6" s="680"/>
      <c r="BD6" s="680"/>
      <c r="BE6" s="680"/>
      <c r="BF6" s="680"/>
      <c r="BG6" s="680"/>
      <c r="BH6" s="680"/>
      <c r="BI6" s="680"/>
      <c r="BJ6" s="680"/>
      <c r="BK6" s="680"/>
      <c r="BL6" s="680"/>
      <c r="BM6" s="680"/>
      <c r="BN6" s="680"/>
      <c r="BO6" s="680"/>
      <c r="BP6" s="680"/>
      <c r="BQ6" s="680"/>
      <c r="BR6" s="680"/>
      <c r="BS6" s="680"/>
      <c r="BT6" s="680"/>
      <c r="BU6" s="680"/>
      <c r="BV6" s="680"/>
      <c r="BW6" s="680"/>
      <c r="BX6" s="681"/>
    </row>
    <row r="7" spans="3:76" s="1" customFormat="1" ht="8.25" customHeight="1">
      <c r="C7" s="679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0"/>
      <c r="AQ7" s="680"/>
      <c r="AR7" s="680"/>
      <c r="AS7" s="680"/>
      <c r="AT7" s="680"/>
      <c r="AU7" s="680"/>
      <c r="AV7" s="680"/>
      <c r="AW7" s="680"/>
      <c r="AX7" s="680"/>
      <c r="AY7" s="680"/>
      <c r="AZ7" s="680"/>
      <c r="BA7" s="680"/>
      <c r="BB7" s="680"/>
      <c r="BC7" s="680"/>
      <c r="BD7" s="680"/>
      <c r="BE7" s="680"/>
      <c r="BF7" s="680"/>
      <c r="BG7" s="680"/>
      <c r="BH7" s="680"/>
      <c r="BI7" s="680"/>
      <c r="BJ7" s="680"/>
      <c r="BK7" s="680"/>
      <c r="BL7" s="680"/>
      <c r="BM7" s="680"/>
      <c r="BN7" s="680"/>
      <c r="BO7" s="680"/>
      <c r="BP7" s="680"/>
      <c r="BQ7" s="680"/>
      <c r="BR7" s="680"/>
      <c r="BS7" s="680"/>
      <c r="BT7" s="680"/>
      <c r="BU7" s="680"/>
      <c r="BV7" s="680"/>
      <c r="BW7" s="680"/>
      <c r="BX7" s="681"/>
    </row>
    <row r="8" spans="3:76" s="1" customFormat="1" ht="4.5" customHeight="1">
      <c r="C8" s="679" t="s">
        <v>94</v>
      </c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0"/>
      <c r="AL8" s="680"/>
      <c r="AM8" s="680"/>
      <c r="AN8" s="680"/>
      <c r="AO8" s="680"/>
      <c r="AP8" s="680"/>
      <c r="AQ8" s="680"/>
      <c r="AR8" s="680"/>
      <c r="AS8" s="680"/>
      <c r="AT8" s="680"/>
      <c r="AU8" s="680"/>
      <c r="AV8" s="680"/>
      <c r="AW8" s="680"/>
      <c r="AX8" s="680"/>
      <c r="AY8" s="680"/>
      <c r="AZ8" s="680"/>
      <c r="BA8" s="680"/>
      <c r="BB8" s="680"/>
      <c r="BC8" s="680"/>
      <c r="BD8" s="680"/>
      <c r="BE8" s="680"/>
      <c r="BF8" s="680"/>
      <c r="BG8" s="680"/>
      <c r="BH8" s="680"/>
      <c r="BI8" s="680"/>
      <c r="BJ8" s="680"/>
      <c r="BK8" s="680"/>
      <c r="BL8" s="680"/>
      <c r="BM8" s="680"/>
      <c r="BN8" s="680"/>
      <c r="BO8" s="680"/>
      <c r="BP8" s="680"/>
      <c r="BQ8" s="680"/>
      <c r="BR8" s="680"/>
      <c r="BS8" s="680"/>
      <c r="BT8" s="680"/>
      <c r="BU8" s="680"/>
      <c r="BV8" s="680"/>
      <c r="BW8" s="680"/>
      <c r="BX8" s="681"/>
    </row>
    <row r="9" spans="3:76" s="1" customFormat="1" ht="6.75" customHeight="1">
      <c r="C9" s="679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  <c r="AW9" s="680"/>
      <c r="AX9" s="680"/>
      <c r="AY9" s="680"/>
      <c r="AZ9" s="680"/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0"/>
      <c r="BL9" s="680"/>
      <c r="BM9" s="680"/>
      <c r="BN9" s="680"/>
      <c r="BO9" s="680"/>
      <c r="BP9" s="680"/>
      <c r="BQ9" s="680"/>
      <c r="BR9" s="680"/>
      <c r="BS9" s="680"/>
      <c r="BT9" s="680"/>
      <c r="BU9" s="680"/>
      <c r="BV9" s="680"/>
      <c r="BW9" s="680"/>
      <c r="BX9" s="681"/>
    </row>
    <row r="10" spans="3:76" s="1" customFormat="1" ht="4.5" customHeight="1">
      <c r="C10" s="682" t="s">
        <v>95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4"/>
    </row>
    <row r="11" spans="3:76" s="1" customFormat="1" ht="8.25" customHeight="1">
      <c r="C11" s="685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  <c r="BC11" s="686"/>
      <c r="BD11" s="686"/>
      <c r="BE11" s="686"/>
      <c r="BF11" s="686"/>
      <c r="BG11" s="686"/>
      <c r="BH11" s="686"/>
      <c r="BI11" s="686"/>
      <c r="BJ11" s="686"/>
      <c r="BK11" s="686"/>
      <c r="BL11" s="686"/>
      <c r="BM11" s="686"/>
      <c r="BN11" s="686"/>
      <c r="BO11" s="686"/>
      <c r="BP11" s="686"/>
      <c r="BQ11" s="686"/>
      <c r="BR11" s="686"/>
      <c r="BS11" s="686"/>
      <c r="BT11" s="686"/>
      <c r="BU11" s="686"/>
      <c r="BV11" s="686"/>
      <c r="BW11" s="686"/>
      <c r="BX11" s="687"/>
    </row>
    <row r="12" s="1" customFormat="1" ht="12.75" customHeight="1"/>
    <row r="13" spans="3:76" s="1" customFormat="1" ht="4.5" customHeight="1">
      <c r="C13" s="670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71"/>
      <c r="BF13" s="671"/>
      <c r="BG13" s="671"/>
      <c r="BH13" s="671"/>
      <c r="BI13" s="671"/>
      <c r="BJ13" s="671"/>
      <c r="BK13" s="671"/>
      <c r="BL13" s="671"/>
      <c r="BM13" s="671"/>
      <c r="BN13" s="671"/>
      <c r="BO13" s="671"/>
      <c r="BP13" s="671"/>
      <c r="BQ13" s="671"/>
      <c r="BR13" s="671"/>
      <c r="BS13" s="671"/>
      <c r="BT13" s="671"/>
      <c r="BU13" s="671"/>
      <c r="BV13" s="671"/>
      <c r="BW13" s="671"/>
      <c r="BX13" s="672"/>
    </row>
    <row r="14" spans="3:76" s="1" customFormat="1" ht="4.5" customHeight="1">
      <c r="C14" s="690"/>
      <c r="D14" s="692"/>
      <c r="E14" s="692"/>
      <c r="F14" s="692"/>
      <c r="G14" s="692" t="s">
        <v>12</v>
      </c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692"/>
      <c r="BF14" s="692"/>
      <c r="BG14" s="692"/>
      <c r="BH14" s="692"/>
      <c r="BI14" s="692"/>
      <c r="BJ14" s="692"/>
      <c r="BK14" s="692"/>
      <c r="BL14" s="692"/>
      <c r="BM14" s="692"/>
      <c r="BN14" s="692"/>
      <c r="BO14" s="692"/>
      <c r="BP14" s="692"/>
      <c r="BQ14" s="692"/>
      <c r="BR14" s="692"/>
      <c r="BS14" s="692"/>
      <c r="BT14" s="692"/>
      <c r="BU14" s="692"/>
      <c r="BV14" s="692"/>
      <c r="BW14" s="692"/>
      <c r="BX14" s="693"/>
    </row>
    <row r="15" spans="3:76" s="1" customFormat="1" ht="4.5" customHeight="1">
      <c r="C15" s="690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2"/>
      <c r="BF15" s="692"/>
      <c r="BG15" s="692"/>
      <c r="BH15" s="692"/>
      <c r="BI15" s="692"/>
      <c r="BJ15" s="692"/>
      <c r="BK15" s="692"/>
      <c r="BL15" s="692"/>
      <c r="BM15" s="692"/>
      <c r="BN15" s="692"/>
      <c r="BO15" s="692"/>
      <c r="BP15" s="692"/>
      <c r="BQ15" s="692"/>
      <c r="BR15" s="692"/>
      <c r="BS15" s="692"/>
      <c r="BT15" s="692"/>
      <c r="BU15" s="692"/>
      <c r="BV15" s="692"/>
      <c r="BW15" s="692"/>
      <c r="BX15" s="693"/>
    </row>
    <row r="16" spans="3:76" s="1" customFormat="1" ht="6" customHeight="1">
      <c r="C16" s="623"/>
      <c r="D16" s="630"/>
      <c r="E16" s="638" t="s">
        <v>13</v>
      </c>
      <c r="F16" s="638"/>
      <c r="G16" s="638" t="s">
        <v>14</v>
      </c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88">
        <f>FŐLAP!V111</f>
        <v>0</v>
      </c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  <c r="AV16" s="688"/>
      <c r="AW16" s="688"/>
      <c r="AX16" s="688"/>
      <c r="AY16" s="688"/>
      <c r="AZ16" s="688"/>
      <c r="BA16" s="688"/>
      <c r="BB16" s="688"/>
      <c r="BC16" s="688"/>
      <c r="BD16" s="688"/>
      <c r="BE16" s="688"/>
      <c r="BF16" s="688"/>
      <c r="BG16" s="688"/>
      <c r="BH16" s="688"/>
      <c r="BI16" s="688"/>
      <c r="BJ16" s="688"/>
      <c r="BK16" s="688"/>
      <c r="BL16" s="688"/>
      <c r="BM16" s="688"/>
      <c r="BN16" s="688"/>
      <c r="BO16" s="688"/>
      <c r="BP16" s="688"/>
      <c r="BQ16" s="688"/>
      <c r="BR16" s="688"/>
      <c r="BS16" s="688"/>
      <c r="BT16" s="688"/>
      <c r="BU16" s="688"/>
      <c r="BV16" s="688"/>
      <c r="BW16" s="688"/>
      <c r="BX16" s="637"/>
    </row>
    <row r="17" spans="3:76" s="1" customFormat="1" ht="6" customHeight="1">
      <c r="C17" s="623"/>
      <c r="D17" s="630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88"/>
      <c r="AS17" s="688"/>
      <c r="AT17" s="688"/>
      <c r="AU17" s="688"/>
      <c r="AV17" s="688"/>
      <c r="AW17" s="688"/>
      <c r="AX17" s="688"/>
      <c r="AY17" s="688"/>
      <c r="AZ17" s="688"/>
      <c r="BA17" s="688"/>
      <c r="BB17" s="688"/>
      <c r="BC17" s="688"/>
      <c r="BD17" s="688"/>
      <c r="BE17" s="688"/>
      <c r="BF17" s="688"/>
      <c r="BG17" s="688"/>
      <c r="BH17" s="688"/>
      <c r="BI17" s="688"/>
      <c r="BJ17" s="688"/>
      <c r="BK17" s="688"/>
      <c r="BL17" s="688"/>
      <c r="BM17" s="688"/>
      <c r="BN17" s="688"/>
      <c r="BO17" s="688"/>
      <c r="BP17" s="688"/>
      <c r="BQ17" s="688"/>
      <c r="BR17" s="688"/>
      <c r="BS17" s="688"/>
      <c r="BT17" s="688"/>
      <c r="BU17" s="688"/>
      <c r="BV17" s="688"/>
      <c r="BW17" s="688"/>
      <c r="BX17" s="637"/>
    </row>
    <row r="18" spans="3:76" s="1" customFormat="1" ht="6" customHeight="1">
      <c r="C18" s="623"/>
      <c r="D18" s="630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37"/>
    </row>
    <row r="19" spans="3:76" s="1" customFormat="1" ht="4.5" customHeight="1">
      <c r="C19" s="623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F19" s="630"/>
      <c r="AG19" s="630"/>
      <c r="AH19" s="630"/>
      <c r="AI19" s="630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630"/>
      <c r="BL19" s="630"/>
      <c r="BM19" s="630"/>
      <c r="BN19" s="630"/>
      <c r="BO19" s="630"/>
      <c r="BP19" s="630"/>
      <c r="BQ19" s="630"/>
      <c r="BR19" s="630"/>
      <c r="BS19" s="630"/>
      <c r="BT19" s="630"/>
      <c r="BU19" s="630"/>
      <c r="BV19" s="630"/>
      <c r="BW19" s="630"/>
      <c r="BX19" s="637"/>
    </row>
    <row r="20" spans="3:76" s="1" customFormat="1" ht="6" customHeight="1">
      <c r="C20" s="623"/>
      <c r="D20" s="630"/>
      <c r="E20" s="638" t="s">
        <v>15</v>
      </c>
      <c r="F20" s="638"/>
      <c r="G20" s="638" t="s">
        <v>23</v>
      </c>
      <c r="H20" s="638"/>
      <c r="I20" s="638"/>
      <c r="J20" s="638"/>
      <c r="K20" s="638"/>
      <c r="L20" s="638"/>
      <c r="M20" s="638"/>
      <c r="N20" s="643">
        <f>FŐLAP!N122</f>
        <v>0</v>
      </c>
      <c r="O20" s="643"/>
      <c r="P20" s="643">
        <f>FŐLAP!P122</f>
        <v>0</v>
      </c>
      <c r="Q20" s="643"/>
      <c r="R20" s="643">
        <f>FŐLAP!R122</f>
        <v>0</v>
      </c>
      <c r="S20" s="643"/>
      <c r="T20" s="643">
        <f>FŐLAP!T122</f>
        <v>0</v>
      </c>
      <c r="U20" s="643"/>
      <c r="V20" s="643">
        <f>FŐLAP!V122</f>
        <v>0</v>
      </c>
      <c r="W20" s="643"/>
      <c r="X20" s="643">
        <f>FŐLAP!X122</f>
        <v>0</v>
      </c>
      <c r="Y20" s="643"/>
      <c r="Z20" s="643">
        <f>FŐLAP!Z122</f>
        <v>0</v>
      </c>
      <c r="AA20" s="643"/>
      <c r="AB20" s="643">
        <f>FŐLAP!AB122</f>
        <v>0</v>
      </c>
      <c r="AC20" s="643"/>
      <c r="AD20" s="646" t="s">
        <v>24</v>
      </c>
      <c r="AE20" s="646"/>
      <c r="AF20" s="643">
        <f>FŐLAP!AF122</f>
        <v>0</v>
      </c>
      <c r="AG20" s="643"/>
      <c r="AH20" s="646" t="s">
        <v>24</v>
      </c>
      <c r="AI20" s="646"/>
      <c r="AJ20" s="643">
        <f>FŐLAP!AJ122</f>
        <v>0</v>
      </c>
      <c r="AK20" s="643"/>
      <c r="AL20" s="643">
        <f>FŐLAP!AL122</f>
        <v>0</v>
      </c>
      <c r="AM20" s="643"/>
      <c r="AN20" s="691" t="s">
        <v>25</v>
      </c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43">
        <f>FŐLAP!BA122</f>
        <v>0</v>
      </c>
      <c r="BE20" s="643"/>
      <c r="BF20" s="643">
        <f>FŐLAP!BC122</f>
        <v>0</v>
      </c>
      <c r="BG20" s="643"/>
      <c r="BH20" s="643">
        <f>FŐLAP!BE122</f>
        <v>0</v>
      </c>
      <c r="BI20" s="643"/>
      <c r="BJ20" s="643">
        <f>FŐLAP!BG122</f>
        <v>0</v>
      </c>
      <c r="BK20" s="643"/>
      <c r="BL20" s="643">
        <f>FŐLAP!BI122</f>
        <v>0</v>
      </c>
      <c r="BM20" s="643"/>
      <c r="BN20" s="643">
        <f>FŐLAP!BK122</f>
        <v>0</v>
      </c>
      <c r="BO20" s="643"/>
      <c r="BP20" s="643">
        <f>FŐLAP!BM122</f>
        <v>0</v>
      </c>
      <c r="BQ20" s="643"/>
      <c r="BR20" s="643">
        <f>FŐLAP!BO122</f>
        <v>0</v>
      </c>
      <c r="BS20" s="643"/>
      <c r="BT20" s="643">
        <f>FŐLAP!BQ122</f>
        <v>0</v>
      </c>
      <c r="BU20" s="643"/>
      <c r="BV20" s="643">
        <f>FŐLAP!BS122</f>
        <v>0</v>
      </c>
      <c r="BW20" s="643"/>
      <c r="BX20" s="637"/>
    </row>
    <row r="21" spans="3:76" s="1" customFormat="1" ht="6" customHeight="1">
      <c r="C21" s="623"/>
      <c r="D21" s="630"/>
      <c r="E21" s="638"/>
      <c r="F21" s="638"/>
      <c r="G21" s="638"/>
      <c r="H21" s="638"/>
      <c r="I21" s="638"/>
      <c r="J21" s="638"/>
      <c r="K21" s="638"/>
      <c r="L21" s="638"/>
      <c r="M21" s="638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6"/>
      <c r="AE21" s="646"/>
      <c r="AF21" s="644"/>
      <c r="AG21" s="644"/>
      <c r="AH21" s="646"/>
      <c r="AI21" s="646"/>
      <c r="AJ21" s="644"/>
      <c r="AK21" s="644"/>
      <c r="AL21" s="644"/>
      <c r="AM21" s="644"/>
      <c r="AN21" s="691"/>
      <c r="AO21" s="691"/>
      <c r="AP21" s="691"/>
      <c r="AQ21" s="691"/>
      <c r="AR21" s="691"/>
      <c r="AS21" s="691"/>
      <c r="AT21" s="691"/>
      <c r="AU21" s="691"/>
      <c r="AV21" s="691"/>
      <c r="AW21" s="691"/>
      <c r="AX21" s="691"/>
      <c r="AY21" s="691"/>
      <c r="AZ21" s="691"/>
      <c r="BA21" s="691"/>
      <c r="BB21" s="691"/>
      <c r="BC21" s="691"/>
      <c r="BD21" s="644"/>
      <c r="BE21" s="644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37"/>
    </row>
    <row r="22" spans="3:76" s="1" customFormat="1" ht="6" customHeight="1">
      <c r="C22" s="623"/>
      <c r="D22" s="630"/>
      <c r="E22" s="638"/>
      <c r="F22" s="638"/>
      <c r="G22" s="638"/>
      <c r="H22" s="638"/>
      <c r="I22" s="638"/>
      <c r="J22" s="638"/>
      <c r="K22" s="638"/>
      <c r="L22" s="638"/>
      <c r="M22" s="638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6"/>
      <c r="AE22" s="646"/>
      <c r="AF22" s="645"/>
      <c r="AG22" s="645"/>
      <c r="AH22" s="646"/>
      <c r="AI22" s="646"/>
      <c r="AJ22" s="645"/>
      <c r="AK22" s="645"/>
      <c r="AL22" s="645"/>
      <c r="AM22" s="645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37"/>
    </row>
    <row r="23" spans="3:76" s="1" customFormat="1" ht="4.5" customHeight="1">
      <c r="C23" s="624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7"/>
      <c r="BQ23" s="647"/>
      <c r="BR23" s="647"/>
      <c r="BS23" s="647"/>
      <c r="BT23" s="647"/>
      <c r="BU23" s="647"/>
      <c r="BV23" s="647"/>
      <c r="BW23" s="647"/>
      <c r="BX23" s="648"/>
    </row>
    <row r="24" spans="3:76" s="1" customFormat="1" ht="9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3:76" s="1" customFormat="1" ht="4.5" customHeight="1">
      <c r="C25" s="622"/>
      <c r="D25" s="265"/>
      <c r="E25" s="265"/>
      <c r="F25" s="265"/>
      <c r="G25" s="265" t="s">
        <v>96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6"/>
      <c r="BI25" s="590" t="s">
        <v>102</v>
      </c>
      <c r="BJ25" s="656"/>
      <c r="BK25" s="656"/>
      <c r="BL25" s="656"/>
      <c r="BM25" s="656"/>
      <c r="BN25" s="656"/>
      <c r="BO25" s="656"/>
      <c r="BP25" s="656"/>
      <c r="BQ25" s="656"/>
      <c r="BR25" s="656"/>
      <c r="BS25" s="656"/>
      <c r="BT25" s="656"/>
      <c r="BU25" s="656"/>
      <c r="BV25" s="656"/>
      <c r="BW25" s="656"/>
      <c r="BX25" s="657"/>
    </row>
    <row r="26" spans="3:76" s="1" customFormat="1" ht="4.5" customHeight="1">
      <c r="C26" s="623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9"/>
      <c r="BI26" s="658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60"/>
    </row>
    <row r="27" spans="3:76" s="1" customFormat="1" ht="4.5" customHeight="1">
      <c r="C27" s="623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9"/>
      <c r="BI27" s="658" t="s">
        <v>101</v>
      </c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60"/>
    </row>
    <row r="28" spans="3:76" s="1" customFormat="1" ht="4.5" customHeight="1" thickBot="1">
      <c r="C28" s="666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5"/>
      <c r="BI28" s="661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3"/>
    </row>
    <row r="29" spans="3:76" s="1" customFormat="1" ht="4.5" customHeight="1">
      <c r="C29" s="667"/>
      <c r="D29" s="668" t="s">
        <v>13</v>
      </c>
      <c r="E29" s="668"/>
      <c r="F29" s="668"/>
      <c r="G29" s="554" t="s">
        <v>105</v>
      </c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5"/>
      <c r="BI29" s="650">
        <f>BI33-BI37-BI41-BI45-BI49</f>
        <v>0</v>
      </c>
      <c r="BJ29" s="650"/>
      <c r="BK29" s="650"/>
      <c r="BL29" s="650"/>
      <c r="BM29" s="650"/>
      <c r="BN29" s="650"/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</row>
    <row r="30" spans="3:76" s="1" customFormat="1" ht="4.5" customHeight="1">
      <c r="C30" s="623"/>
      <c r="D30" s="632"/>
      <c r="E30" s="632"/>
      <c r="F30" s="63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3"/>
      <c r="BI30" s="651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1"/>
      <c r="BU30" s="651"/>
      <c r="BV30" s="651"/>
      <c r="BW30" s="651"/>
      <c r="BX30" s="651"/>
    </row>
    <row r="31" spans="3:76" s="1" customFormat="1" ht="4.5" customHeight="1">
      <c r="C31" s="623"/>
      <c r="D31" s="632"/>
      <c r="E31" s="632"/>
      <c r="F31" s="63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3"/>
      <c r="BI31" s="651"/>
      <c r="BJ31" s="651"/>
      <c r="BK31" s="651"/>
      <c r="BL31" s="651"/>
      <c r="BM31" s="651"/>
      <c r="BN31" s="651"/>
      <c r="BO31" s="651"/>
      <c r="BP31" s="651"/>
      <c r="BQ31" s="651"/>
      <c r="BR31" s="651"/>
      <c r="BS31" s="651"/>
      <c r="BT31" s="651"/>
      <c r="BU31" s="651"/>
      <c r="BV31" s="651"/>
      <c r="BW31" s="651"/>
      <c r="BX31" s="651"/>
    </row>
    <row r="32" spans="3:76" s="1" customFormat="1" ht="4.5" customHeight="1" thickBot="1">
      <c r="C32" s="666"/>
      <c r="D32" s="669"/>
      <c r="E32" s="669"/>
      <c r="F32" s="669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5"/>
      <c r="BI32" s="652"/>
      <c r="BJ32" s="652"/>
      <c r="BK32" s="652"/>
      <c r="BL32" s="652"/>
      <c r="BM32" s="652"/>
      <c r="BN32" s="652"/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</row>
    <row r="33" spans="3:76" s="1" customFormat="1" ht="4.5" customHeight="1">
      <c r="C33" s="623"/>
      <c r="D33" s="632" t="s">
        <v>15</v>
      </c>
      <c r="E33" s="632"/>
      <c r="F33" s="632"/>
      <c r="G33" s="554" t="s">
        <v>97</v>
      </c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5"/>
      <c r="BI33" s="653"/>
      <c r="BJ33" s="653"/>
      <c r="BK33" s="653"/>
      <c r="BL33" s="653"/>
      <c r="BM33" s="653"/>
      <c r="BN33" s="653"/>
      <c r="BO33" s="653"/>
      <c r="BP33" s="653"/>
      <c r="BQ33" s="653"/>
      <c r="BR33" s="653"/>
      <c r="BS33" s="653"/>
      <c r="BT33" s="653"/>
      <c r="BU33" s="653"/>
      <c r="BV33" s="653"/>
      <c r="BW33" s="653"/>
      <c r="BX33" s="653"/>
    </row>
    <row r="34" spans="3:76" s="1" customFormat="1" ht="4.5" customHeight="1">
      <c r="C34" s="623"/>
      <c r="D34" s="632"/>
      <c r="E34" s="632"/>
      <c r="F34" s="63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3"/>
      <c r="BI34" s="642"/>
      <c r="BJ34" s="642"/>
      <c r="BK34" s="642"/>
      <c r="BL34" s="642"/>
      <c r="BM34" s="642"/>
      <c r="BN34" s="642"/>
      <c r="BO34" s="642"/>
      <c r="BP34" s="642"/>
      <c r="BQ34" s="642"/>
      <c r="BR34" s="642"/>
      <c r="BS34" s="642"/>
      <c r="BT34" s="642"/>
      <c r="BU34" s="642"/>
      <c r="BV34" s="642"/>
      <c r="BW34" s="642"/>
      <c r="BX34" s="642"/>
    </row>
    <row r="35" spans="3:76" s="1" customFormat="1" ht="4.5" customHeight="1">
      <c r="C35" s="623"/>
      <c r="D35" s="632"/>
      <c r="E35" s="632"/>
      <c r="F35" s="63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3"/>
      <c r="BI35" s="642"/>
      <c r="BJ35" s="642"/>
      <c r="BK35" s="642"/>
      <c r="BL35" s="642"/>
      <c r="BM35" s="642"/>
      <c r="BN35" s="642"/>
      <c r="BO35" s="642"/>
      <c r="BP35" s="642"/>
      <c r="BQ35" s="642"/>
      <c r="BR35" s="642"/>
      <c r="BS35" s="642"/>
      <c r="BT35" s="642"/>
      <c r="BU35" s="642"/>
      <c r="BV35" s="642"/>
      <c r="BW35" s="642"/>
      <c r="BX35" s="642"/>
    </row>
    <row r="36" spans="3:76" s="1" customFormat="1" ht="4.5" customHeight="1">
      <c r="C36" s="624"/>
      <c r="D36" s="633"/>
      <c r="E36" s="633"/>
      <c r="F36" s="633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642"/>
      <c r="BJ36" s="642"/>
      <c r="BK36" s="642"/>
      <c r="BL36" s="642"/>
      <c r="BM36" s="642"/>
      <c r="BN36" s="642"/>
      <c r="BO36" s="642"/>
      <c r="BP36" s="642"/>
      <c r="BQ36" s="642"/>
      <c r="BR36" s="642"/>
      <c r="BS36" s="642"/>
      <c r="BT36" s="642"/>
      <c r="BU36" s="642"/>
      <c r="BV36" s="642"/>
      <c r="BW36" s="642"/>
      <c r="BX36" s="642"/>
    </row>
    <row r="37" spans="3:76" s="1" customFormat="1" ht="4.5" customHeight="1">
      <c r="C37" s="622"/>
      <c r="D37" s="631" t="s">
        <v>19</v>
      </c>
      <c r="E37" s="631"/>
      <c r="F37" s="631"/>
      <c r="G37" s="209" t="s">
        <v>98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10"/>
      <c r="BI37" s="642"/>
      <c r="BJ37" s="642"/>
      <c r="BK37" s="642"/>
      <c r="BL37" s="642"/>
      <c r="BM37" s="642"/>
      <c r="BN37" s="642"/>
      <c r="BO37" s="642"/>
      <c r="BP37" s="642"/>
      <c r="BQ37" s="642"/>
      <c r="BR37" s="642"/>
      <c r="BS37" s="642"/>
      <c r="BT37" s="642"/>
      <c r="BU37" s="642"/>
      <c r="BV37" s="642"/>
      <c r="BW37" s="642"/>
      <c r="BX37" s="642"/>
    </row>
    <row r="38" spans="3:76" s="1" customFormat="1" ht="4.5" customHeight="1">
      <c r="C38" s="623"/>
      <c r="D38" s="632"/>
      <c r="E38" s="632"/>
      <c r="F38" s="63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3"/>
      <c r="BI38" s="642"/>
      <c r="BJ38" s="642"/>
      <c r="BK38" s="642"/>
      <c r="BL38" s="642"/>
      <c r="BM38" s="642"/>
      <c r="BN38" s="642"/>
      <c r="BO38" s="642"/>
      <c r="BP38" s="642"/>
      <c r="BQ38" s="642"/>
      <c r="BR38" s="642"/>
      <c r="BS38" s="642"/>
      <c r="BT38" s="642"/>
      <c r="BU38" s="642"/>
      <c r="BV38" s="642"/>
      <c r="BW38" s="642"/>
      <c r="BX38" s="642"/>
    </row>
    <row r="39" spans="3:76" s="1" customFormat="1" ht="4.5" customHeight="1">
      <c r="C39" s="623"/>
      <c r="D39" s="632"/>
      <c r="E39" s="632"/>
      <c r="F39" s="63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3"/>
      <c r="BI39" s="642"/>
      <c r="BJ39" s="642"/>
      <c r="BK39" s="642"/>
      <c r="BL39" s="642"/>
      <c r="BM39" s="642"/>
      <c r="BN39" s="642"/>
      <c r="BO39" s="642"/>
      <c r="BP39" s="642"/>
      <c r="BQ39" s="642"/>
      <c r="BR39" s="642"/>
      <c r="BS39" s="642"/>
      <c r="BT39" s="642"/>
      <c r="BU39" s="642"/>
      <c r="BV39" s="642"/>
      <c r="BW39" s="642"/>
      <c r="BX39" s="642"/>
    </row>
    <row r="40" spans="3:76" s="1" customFormat="1" ht="4.5" customHeight="1">
      <c r="C40" s="624"/>
      <c r="D40" s="633"/>
      <c r="E40" s="633"/>
      <c r="F40" s="633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6"/>
      <c r="BI40" s="642"/>
      <c r="BJ40" s="642"/>
      <c r="BK40" s="642"/>
      <c r="BL40" s="642"/>
      <c r="BM40" s="642"/>
      <c r="BN40" s="642"/>
      <c r="BO40" s="642"/>
      <c r="BP40" s="642"/>
      <c r="BQ40" s="642"/>
      <c r="BR40" s="642"/>
      <c r="BS40" s="642"/>
      <c r="BT40" s="642"/>
      <c r="BU40" s="642"/>
      <c r="BV40" s="642"/>
      <c r="BW40" s="642"/>
      <c r="BX40" s="642"/>
    </row>
    <row r="41" spans="3:76" s="1" customFormat="1" ht="4.5" customHeight="1">
      <c r="C41" s="622"/>
      <c r="D41" s="631" t="s">
        <v>22</v>
      </c>
      <c r="E41" s="631"/>
      <c r="F41" s="631"/>
      <c r="G41" s="606" t="s">
        <v>99</v>
      </c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7"/>
      <c r="BI41" s="642"/>
      <c r="BJ41" s="642"/>
      <c r="BK41" s="642"/>
      <c r="BL41" s="642"/>
      <c r="BM41" s="642"/>
      <c r="BN41" s="642"/>
      <c r="BO41" s="642"/>
      <c r="BP41" s="642"/>
      <c r="BQ41" s="642"/>
      <c r="BR41" s="642"/>
      <c r="BS41" s="642"/>
      <c r="BT41" s="642"/>
      <c r="BU41" s="642"/>
      <c r="BV41" s="642"/>
      <c r="BW41" s="642"/>
      <c r="BX41" s="642"/>
    </row>
    <row r="42" spans="3:76" s="1" customFormat="1" ht="4.5" customHeight="1">
      <c r="C42" s="623"/>
      <c r="D42" s="632"/>
      <c r="E42" s="632"/>
      <c r="F42" s="63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338"/>
      <c r="BI42" s="642"/>
      <c r="BJ42" s="642"/>
      <c r="BK42" s="642"/>
      <c r="BL42" s="642"/>
      <c r="BM42" s="642"/>
      <c r="BN42" s="642"/>
      <c r="BO42" s="642"/>
      <c r="BP42" s="642"/>
      <c r="BQ42" s="642"/>
      <c r="BR42" s="642"/>
      <c r="BS42" s="642"/>
      <c r="BT42" s="642"/>
      <c r="BU42" s="642"/>
      <c r="BV42" s="642"/>
      <c r="BW42" s="642"/>
      <c r="BX42" s="642"/>
    </row>
    <row r="43" spans="3:76" s="1" customFormat="1" ht="4.5" customHeight="1">
      <c r="C43" s="623"/>
      <c r="D43" s="632"/>
      <c r="E43" s="632"/>
      <c r="F43" s="63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338"/>
      <c r="BI43" s="642"/>
      <c r="BJ43" s="642"/>
      <c r="BK43" s="642"/>
      <c r="BL43" s="642"/>
      <c r="BM43" s="642"/>
      <c r="BN43" s="642"/>
      <c r="BO43" s="642"/>
      <c r="BP43" s="642"/>
      <c r="BQ43" s="642"/>
      <c r="BR43" s="642"/>
      <c r="BS43" s="642"/>
      <c r="BT43" s="642"/>
      <c r="BU43" s="642"/>
      <c r="BV43" s="642"/>
      <c r="BW43" s="642"/>
      <c r="BX43" s="642"/>
    </row>
    <row r="44" spans="3:76" s="1" customFormat="1" ht="4.5" customHeight="1">
      <c r="C44" s="624"/>
      <c r="D44" s="633"/>
      <c r="E44" s="633"/>
      <c r="F44" s="633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40"/>
      <c r="BI44" s="642"/>
      <c r="BJ44" s="642"/>
      <c r="BK44" s="642"/>
      <c r="BL44" s="642"/>
      <c r="BM44" s="642"/>
      <c r="BN44" s="642"/>
      <c r="BO44" s="642"/>
      <c r="BP44" s="642"/>
      <c r="BQ44" s="642"/>
      <c r="BR44" s="642"/>
      <c r="BS44" s="642"/>
      <c r="BT44" s="642"/>
      <c r="BU44" s="642"/>
      <c r="BV44" s="642"/>
      <c r="BW44" s="642"/>
      <c r="BX44" s="642"/>
    </row>
    <row r="45" spans="3:76" s="1" customFormat="1" ht="4.5" customHeight="1">
      <c r="C45" s="622"/>
      <c r="D45" s="631" t="s">
        <v>28</v>
      </c>
      <c r="E45" s="631"/>
      <c r="F45" s="631"/>
      <c r="G45" s="209" t="s">
        <v>100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10"/>
      <c r="BI45" s="642"/>
      <c r="BJ45" s="642"/>
      <c r="BK45" s="642"/>
      <c r="BL45" s="642"/>
      <c r="BM45" s="642"/>
      <c r="BN45" s="642"/>
      <c r="BO45" s="642"/>
      <c r="BP45" s="642"/>
      <c r="BQ45" s="642"/>
      <c r="BR45" s="642"/>
      <c r="BS45" s="642"/>
      <c r="BT45" s="642"/>
      <c r="BU45" s="642"/>
      <c r="BV45" s="642"/>
      <c r="BW45" s="642"/>
      <c r="BX45" s="642"/>
    </row>
    <row r="46" spans="3:76" s="1" customFormat="1" ht="4.5" customHeight="1">
      <c r="C46" s="623"/>
      <c r="D46" s="632"/>
      <c r="E46" s="632"/>
      <c r="F46" s="63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3"/>
      <c r="BI46" s="642"/>
      <c r="BJ46" s="642"/>
      <c r="BK46" s="642"/>
      <c r="BL46" s="642"/>
      <c r="BM46" s="642"/>
      <c r="BN46" s="642"/>
      <c r="BO46" s="642"/>
      <c r="BP46" s="642"/>
      <c r="BQ46" s="642"/>
      <c r="BR46" s="642"/>
      <c r="BS46" s="642"/>
      <c r="BT46" s="642"/>
      <c r="BU46" s="642"/>
      <c r="BV46" s="642"/>
      <c r="BW46" s="642"/>
      <c r="BX46" s="642"/>
    </row>
    <row r="47" spans="3:76" s="1" customFormat="1" ht="4.5" customHeight="1">
      <c r="C47" s="623"/>
      <c r="D47" s="632"/>
      <c r="E47" s="632"/>
      <c r="F47" s="63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3"/>
      <c r="BI47" s="642"/>
      <c r="BJ47" s="642"/>
      <c r="BK47" s="642"/>
      <c r="BL47" s="642"/>
      <c r="BM47" s="642"/>
      <c r="BN47" s="642"/>
      <c r="BO47" s="642"/>
      <c r="BP47" s="642"/>
      <c r="BQ47" s="642"/>
      <c r="BR47" s="642"/>
      <c r="BS47" s="642"/>
      <c r="BT47" s="642"/>
      <c r="BU47" s="642"/>
      <c r="BV47" s="642"/>
      <c r="BW47" s="642"/>
      <c r="BX47" s="642"/>
    </row>
    <row r="48" spans="3:76" s="1" customFormat="1" ht="4.5" customHeight="1">
      <c r="C48" s="624"/>
      <c r="D48" s="633"/>
      <c r="E48" s="633"/>
      <c r="F48" s="633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6"/>
      <c r="BI48" s="642"/>
      <c r="BJ48" s="642"/>
      <c r="BK48" s="642"/>
      <c r="BL48" s="642"/>
      <c r="BM48" s="642"/>
      <c r="BN48" s="642"/>
      <c r="BO48" s="642"/>
      <c r="BP48" s="642"/>
      <c r="BQ48" s="642"/>
      <c r="BR48" s="642"/>
      <c r="BS48" s="642"/>
      <c r="BT48" s="642"/>
      <c r="BU48" s="642"/>
      <c r="BV48" s="642"/>
      <c r="BW48" s="642"/>
      <c r="BX48" s="642"/>
    </row>
    <row r="49" spans="3:76" s="1" customFormat="1" ht="4.5" customHeight="1">
      <c r="C49" s="622"/>
      <c r="D49" s="631" t="s">
        <v>29</v>
      </c>
      <c r="E49" s="631"/>
      <c r="F49" s="631"/>
      <c r="G49" s="209" t="s">
        <v>176</v>
      </c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10"/>
      <c r="BI49" s="642"/>
      <c r="BJ49" s="642"/>
      <c r="BK49" s="642"/>
      <c r="BL49" s="642"/>
      <c r="BM49" s="642"/>
      <c r="BN49" s="642"/>
      <c r="BO49" s="642"/>
      <c r="BP49" s="642"/>
      <c r="BQ49" s="642"/>
      <c r="BR49" s="642"/>
      <c r="BS49" s="642"/>
      <c r="BT49" s="642"/>
      <c r="BU49" s="642"/>
      <c r="BV49" s="642"/>
      <c r="BW49" s="642"/>
      <c r="BX49" s="642"/>
    </row>
    <row r="50" spans="3:76" s="1" customFormat="1" ht="4.5" customHeight="1">
      <c r="C50" s="623"/>
      <c r="D50" s="632"/>
      <c r="E50" s="632"/>
      <c r="F50" s="63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3"/>
      <c r="BI50" s="642"/>
      <c r="BJ50" s="642"/>
      <c r="BK50" s="642"/>
      <c r="BL50" s="642"/>
      <c r="BM50" s="642"/>
      <c r="BN50" s="642"/>
      <c r="BO50" s="642"/>
      <c r="BP50" s="642"/>
      <c r="BQ50" s="642"/>
      <c r="BR50" s="642"/>
      <c r="BS50" s="642"/>
      <c r="BT50" s="642"/>
      <c r="BU50" s="642"/>
      <c r="BV50" s="642"/>
      <c r="BW50" s="642"/>
      <c r="BX50" s="642"/>
    </row>
    <row r="51" spans="3:76" s="1" customFormat="1" ht="4.5" customHeight="1">
      <c r="C51" s="623"/>
      <c r="D51" s="632"/>
      <c r="E51" s="632"/>
      <c r="F51" s="63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3"/>
      <c r="BI51" s="642"/>
      <c r="BJ51" s="642"/>
      <c r="BK51" s="642"/>
      <c r="BL51" s="642"/>
      <c r="BM51" s="642"/>
      <c r="BN51" s="642"/>
      <c r="BO51" s="642"/>
      <c r="BP51" s="642"/>
      <c r="BQ51" s="642"/>
      <c r="BR51" s="642"/>
      <c r="BS51" s="642"/>
      <c r="BT51" s="642"/>
      <c r="BU51" s="642"/>
      <c r="BV51" s="642"/>
      <c r="BW51" s="642"/>
      <c r="BX51" s="642"/>
    </row>
    <row r="52" spans="3:76" s="1" customFormat="1" ht="4.5" customHeight="1">
      <c r="C52" s="624"/>
      <c r="D52" s="633"/>
      <c r="E52" s="633"/>
      <c r="F52" s="633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6"/>
      <c r="BI52" s="642"/>
      <c r="BJ52" s="642"/>
      <c r="BK52" s="642"/>
      <c r="BL52" s="642"/>
      <c r="BM52" s="642"/>
      <c r="BN52" s="642"/>
      <c r="BO52" s="642"/>
      <c r="BP52" s="642"/>
      <c r="BQ52" s="642"/>
      <c r="BR52" s="642"/>
      <c r="BS52" s="642"/>
      <c r="BT52" s="642"/>
      <c r="BU52" s="642"/>
      <c r="BV52" s="642"/>
      <c r="BW52" s="642"/>
      <c r="BX52" s="642"/>
    </row>
    <row r="53" s="1" customFormat="1" ht="9.75" customHeight="1"/>
    <row r="54" spans="3:76" s="1" customFormat="1" ht="4.5" customHeight="1">
      <c r="C54" s="622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5"/>
      <c r="AW54" s="635"/>
      <c r="AX54" s="635"/>
      <c r="AY54" s="635"/>
      <c r="AZ54" s="635"/>
      <c r="BA54" s="635"/>
      <c r="BB54" s="635"/>
      <c r="BC54" s="635"/>
      <c r="BD54" s="635"/>
      <c r="BE54" s="635"/>
      <c r="BF54" s="635"/>
      <c r="BG54" s="635"/>
      <c r="BH54" s="635"/>
      <c r="BI54" s="635"/>
      <c r="BJ54" s="635"/>
      <c r="BK54" s="635"/>
      <c r="BL54" s="635"/>
      <c r="BM54" s="635"/>
      <c r="BN54" s="635"/>
      <c r="BO54" s="635"/>
      <c r="BP54" s="635"/>
      <c r="BQ54" s="635"/>
      <c r="BR54" s="635"/>
      <c r="BS54" s="635"/>
      <c r="BT54" s="635"/>
      <c r="BU54" s="635"/>
      <c r="BV54" s="635"/>
      <c r="BW54" s="635"/>
      <c r="BX54" s="636"/>
    </row>
    <row r="55" spans="3:76" s="1" customFormat="1" ht="4.5" customHeight="1">
      <c r="C55" s="623"/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F55" s="630"/>
      <c r="AG55" s="630"/>
      <c r="AH55" s="630"/>
      <c r="AI55" s="630"/>
      <c r="AJ55" s="630"/>
      <c r="AK55" s="630"/>
      <c r="AL55" s="630"/>
      <c r="AM55" s="630"/>
      <c r="AN55" s="630"/>
      <c r="AO55" s="630"/>
      <c r="AP55" s="630"/>
      <c r="AQ55" s="630"/>
      <c r="AR55" s="630"/>
      <c r="AS55" s="630"/>
      <c r="AT55" s="630"/>
      <c r="AU55" s="630"/>
      <c r="AV55" s="630"/>
      <c r="AW55" s="630"/>
      <c r="AX55" s="630"/>
      <c r="AY55" s="630"/>
      <c r="AZ55" s="630"/>
      <c r="BA55" s="630"/>
      <c r="BB55" s="630"/>
      <c r="BC55" s="630"/>
      <c r="BD55" s="630"/>
      <c r="BE55" s="630"/>
      <c r="BF55" s="630"/>
      <c r="BG55" s="630"/>
      <c r="BH55" s="630"/>
      <c r="BI55" s="630"/>
      <c r="BJ55" s="630"/>
      <c r="BK55" s="630"/>
      <c r="BL55" s="630"/>
      <c r="BM55" s="630"/>
      <c r="BN55" s="630"/>
      <c r="BO55" s="630"/>
      <c r="BP55" s="630"/>
      <c r="BQ55" s="630"/>
      <c r="BR55" s="630"/>
      <c r="BS55" s="630"/>
      <c r="BT55" s="630"/>
      <c r="BU55" s="630"/>
      <c r="BV55" s="630"/>
      <c r="BW55" s="630"/>
      <c r="BX55" s="637"/>
    </row>
    <row r="56" spans="3:76" s="1" customFormat="1" ht="4.5" customHeight="1">
      <c r="C56" s="623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0"/>
      <c r="R56" s="630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0"/>
      <c r="AH56" s="630"/>
      <c r="AI56" s="630"/>
      <c r="AJ56" s="630"/>
      <c r="AK56" s="630"/>
      <c r="AL56" s="630"/>
      <c r="AM56" s="630"/>
      <c r="AN56" s="630"/>
      <c r="AO56" s="630"/>
      <c r="AP56" s="630"/>
      <c r="AQ56" s="630"/>
      <c r="AR56" s="630"/>
      <c r="AS56" s="630"/>
      <c r="AT56" s="630"/>
      <c r="AU56" s="630"/>
      <c r="AV56" s="630"/>
      <c r="AW56" s="630"/>
      <c r="AX56" s="630"/>
      <c r="AY56" s="630"/>
      <c r="AZ56" s="630"/>
      <c r="BA56" s="630"/>
      <c r="BB56" s="630"/>
      <c r="BC56" s="630"/>
      <c r="BD56" s="630"/>
      <c r="BE56" s="630"/>
      <c r="BF56" s="630"/>
      <c r="BG56" s="630"/>
      <c r="BH56" s="630"/>
      <c r="BI56" s="630"/>
      <c r="BJ56" s="630"/>
      <c r="BK56" s="630"/>
      <c r="BL56" s="630"/>
      <c r="BM56" s="630"/>
      <c r="BN56" s="630"/>
      <c r="BO56" s="630"/>
      <c r="BP56" s="630"/>
      <c r="BQ56" s="630"/>
      <c r="BR56" s="630"/>
      <c r="BS56" s="630"/>
      <c r="BT56" s="630"/>
      <c r="BU56" s="630"/>
      <c r="BV56" s="630"/>
      <c r="BW56" s="630"/>
      <c r="BX56" s="637"/>
    </row>
    <row r="57" spans="3:76" s="1" customFormat="1" ht="6" customHeight="1">
      <c r="C57" s="623"/>
      <c r="D57" s="630"/>
      <c r="E57" s="630"/>
      <c r="F57" s="630"/>
      <c r="G57" s="640">
        <f>FŐLAP!G293</f>
        <v>0</v>
      </c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25" t="s">
        <v>91</v>
      </c>
      <c r="AF57" s="627">
        <f>FŐLAP!AF293</f>
        <v>0</v>
      </c>
      <c r="AG57" s="627"/>
      <c r="AH57" s="627">
        <f>FŐLAP!AH293</f>
        <v>0</v>
      </c>
      <c r="AI57" s="627"/>
      <c r="AJ57" s="627">
        <f>FŐLAP!AJ293</f>
        <v>0</v>
      </c>
      <c r="AK57" s="627"/>
      <c r="AL57" s="627">
        <f>FŐLAP!AL293</f>
        <v>0</v>
      </c>
      <c r="AM57" s="627"/>
      <c r="AN57" s="634" t="s">
        <v>9</v>
      </c>
      <c r="AO57" s="634"/>
      <c r="AP57" s="627">
        <f>FŐLAP!AP293</f>
        <v>0</v>
      </c>
      <c r="AQ57" s="627"/>
      <c r="AR57" s="627">
        <f>FŐLAP!AR293</f>
        <v>0</v>
      </c>
      <c r="AS57" s="627"/>
      <c r="AT57" s="634" t="s">
        <v>8</v>
      </c>
      <c r="AU57" s="634"/>
      <c r="AV57" s="627">
        <f>FŐLAP!AV293</f>
        <v>0</v>
      </c>
      <c r="AW57" s="627"/>
      <c r="AX57" s="627">
        <f>FŐLAP!AX293</f>
        <v>0</v>
      </c>
      <c r="AY57" s="627"/>
      <c r="AZ57" s="638" t="s">
        <v>7</v>
      </c>
      <c r="BA57" s="638"/>
      <c r="BB57" s="638"/>
      <c r="BC57" s="638"/>
      <c r="BD57" s="638"/>
      <c r="BE57" s="638"/>
      <c r="BF57" s="638"/>
      <c r="BG57" s="638"/>
      <c r="BH57" s="638"/>
      <c r="BI57" s="638"/>
      <c r="BJ57" s="638"/>
      <c r="BK57" s="638"/>
      <c r="BL57" s="638"/>
      <c r="BM57" s="638"/>
      <c r="BN57" s="638"/>
      <c r="BO57" s="638"/>
      <c r="BP57" s="638"/>
      <c r="BQ57" s="638"/>
      <c r="BR57" s="638"/>
      <c r="BS57" s="638"/>
      <c r="BT57" s="638"/>
      <c r="BU57" s="638"/>
      <c r="BV57" s="638"/>
      <c r="BW57" s="638"/>
      <c r="BX57" s="639"/>
    </row>
    <row r="58" spans="3:76" s="1" customFormat="1" ht="6" customHeight="1">
      <c r="C58" s="623"/>
      <c r="D58" s="630"/>
      <c r="E58" s="630"/>
      <c r="F58" s="63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25"/>
      <c r="AF58" s="628"/>
      <c r="AG58" s="628"/>
      <c r="AH58" s="628"/>
      <c r="AI58" s="628"/>
      <c r="AJ58" s="628"/>
      <c r="AK58" s="628"/>
      <c r="AL58" s="628"/>
      <c r="AM58" s="628"/>
      <c r="AN58" s="634"/>
      <c r="AO58" s="634"/>
      <c r="AP58" s="628"/>
      <c r="AQ58" s="628"/>
      <c r="AR58" s="628"/>
      <c r="AS58" s="628"/>
      <c r="AT58" s="634"/>
      <c r="AU58" s="634"/>
      <c r="AV58" s="628"/>
      <c r="AW58" s="628"/>
      <c r="AX58" s="628"/>
      <c r="AY58" s="628"/>
      <c r="AZ58" s="638"/>
      <c r="BA58" s="638"/>
      <c r="BB58" s="638"/>
      <c r="BC58" s="638"/>
      <c r="BD58" s="638"/>
      <c r="BE58" s="638"/>
      <c r="BF58" s="638"/>
      <c r="BG58" s="638"/>
      <c r="BH58" s="638"/>
      <c r="BI58" s="638"/>
      <c r="BJ58" s="638"/>
      <c r="BK58" s="638"/>
      <c r="BL58" s="638"/>
      <c r="BM58" s="638"/>
      <c r="BN58" s="638"/>
      <c r="BO58" s="638"/>
      <c r="BP58" s="638"/>
      <c r="BQ58" s="638"/>
      <c r="BR58" s="638"/>
      <c r="BS58" s="638"/>
      <c r="BT58" s="638"/>
      <c r="BU58" s="638"/>
      <c r="BV58" s="638"/>
      <c r="BW58" s="638"/>
      <c r="BX58" s="639"/>
    </row>
    <row r="59" spans="3:76" s="1" customFormat="1" ht="6" customHeight="1">
      <c r="C59" s="623"/>
      <c r="D59" s="630"/>
      <c r="E59" s="630"/>
      <c r="F59" s="630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25"/>
      <c r="AF59" s="629"/>
      <c r="AG59" s="629"/>
      <c r="AH59" s="629"/>
      <c r="AI59" s="629"/>
      <c r="AJ59" s="629"/>
      <c r="AK59" s="629"/>
      <c r="AL59" s="629"/>
      <c r="AM59" s="629"/>
      <c r="AN59" s="634"/>
      <c r="AO59" s="634"/>
      <c r="AP59" s="629"/>
      <c r="AQ59" s="629"/>
      <c r="AR59" s="629"/>
      <c r="AS59" s="629"/>
      <c r="AT59" s="634"/>
      <c r="AU59" s="634"/>
      <c r="AV59" s="629"/>
      <c r="AW59" s="629"/>
      <c r="AX59" s="629"/>
      <c r="AY59" s="629"/>
      <c r="AZ59" s="638"/>
      <c r="BA59" s="638"/>
      <c r="BB59" s="638"/>
      <c r="BC59" s="638"/>
      <c r="BD59" s="638"/>
      <c r="BE59" s="638"/>
      <c r="BF59" s="638"/>
      <c r="BG59" s="638"/>
      <c r="BH59" s="638"/>
      <c r="BI59" s="638"/>
      <c r="BJ59" s="638"/>
      <c r="BK59" s="638"/>
      <c r="BL59" s="638"/>
      <c r="BM59" s="638"/>
      <c r="BN59" s="638"/>
      <c r="BO59" s="638"/>
      <c r="BP59" s="638"/>
      <c r="BQ59" s="638"/>
      <c r="BR59" s="638"/>
      <c r="BS59" s="638"/>
      <c r="BT59" s="638"/>
      <c r="BU59" s="638"/>
      <c r="BV59" s="638"/>
      <c r="BW59" s="638"/>
      <c r="BX59" s="639"/>
    </row>
    <row r="60" spans="3:76" s="1" customFormat="1" ht="4.5" customHeight="1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3:76" s="1" customFormat="1" ht="4.5" customHeight="1">
      <c r="C61" s="3"/>
      <c r="D61" s="4"/>
      <c r="E61" s="4"/>
      <c r="F61" s="4"/>
      <c r="G61" s="4"/>
      <c r="H61" s="4"/>
      <c r="I61" s="4"/>
      <c r="J61" s="4"/>
      <c r="K61" s="4"/>
      <c r="L61" s="4"/>
      <c r="M61" s="626" t="s">
        <v>173</v>
      </c>
      <c r="N61" s="626"/>
      <c r="O61" s="626"/>
      <c r="P61" s="626"/>
      <c r="Q61" s="626"/>
      <c r="R61" s="626"/>
      <c r="S61" s="626"/>
      <c r="T61" s="626"/>
      <c r="U61" s="626"/>
      <c r="V61" s="626"/>
      <c r="W61" s="626"/>
      <c r="X61" s="626"/>
      <c r="Y61" s="626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3:76" s="1" customFormat="1" ht="4.5" customHeight="1">
      <c r="C62" s="3"/>
      <c r="D62" s="4"/>
      <c r="E62" s="4"/>
      <c r="F62" s="4"/>
      <c r="G62" s="4"/>
      <c r="H62" s="4"/>
      <c r="I62" s="4"/>
      <c r="J62" s="4"/>
      <c r="K62" s="4"/>
      <c r="L62" s="4"/>
      <c r="M62" s="626"/>
      <c r="N62" s="626"/>
      <c r="O62" s="626"/>
      <c r="P62" s="626"/>
      <c r="Q62" s="626"/>
      <c r="R62" s="626"/>
      <c r="S62" s="626"/>
      <c r="T62" s="626"/>
      <c r="U62" s="626"/>
      <c r="V62" s="626"/>
      <c r="W62" s="626"/>
      <c r="X62" s="626"/>
      <c r="Y62" s="626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630"/>
      <c r="AS62" s="630"/>
      <c r="AT62" s="630"/>
      <c r="AU62" s="630"/>
      <c r="AV62" s="630"/>
      <c r="AW62" s="630"/>
      <c r="AX62" s="630"/>
      <c r="AY62" s="630"/>
      <c r="AZ62" s="630"/>
      <c r="BA62" s="630"/>
      <c r="BB62" s="630"/>
      <c r="BC62" s="630"/>
      <c r="BD62" s="630"/>
      <c r="BE62" s="630"/>
      <c r="BF62" s="630"/>
      <c r="BG62" s="630"/>
      <c r="BH62" s="630"/>
      <c r="BI62" s="630"/>
      <c r="BJ62" s="630"/>
      <c r="BK62" s="630"/>
      <c r="BL62" s="630"/>
      <c r="BM62" s="630"/>
      <c r="BN62" s="630"/>
      <c r="BO62" s="630"/>
      <c r="BP62" s="630"/>
      <c r="BQ62" s="630"/>
      <c r="BR62" s="630"/>
      <c r="BS62" s="630"/>
      <c r="BT62" s="630"/>
      <c r="BU62" s="630"/>
      <c r="BV62" s="630"/>
      <c r="BW62" s="630"/>
      <c r="BX62" s="637"/>
    </row>
    <row r="63" spans="3:76" s="1" customFormat="1" ht="4.5" customHeight="1">
      <c r="C63" s="3"/>
      <c r="D63" s="4"/>
      <c r="E63" s="4"/>
      <c r="F63" s="4"/>
      <c r="G63" s="4"/>
      <c r="H63" s="4"/>
      <c r="I63" s="4"/>
      <c r="J63" s="4"/>
      <c r="K63" s="4"/>
      <c r="L63" s="4"/>
      <c r="M63" s="626"/>
      <c r="N63" s="626"/>
      <c r="O63" s="626"/>
      <c r="P63" s="626"/>
      <c r="Q63" s="626"/>
      <c r="R63" s="626"/>
      <c r="S63" s="626"/>
      <c r="T63" s="626"/>
      <c r="U63" s="626"/>
      <c r="V63" s="626"/>
      <c r="W63" s="626"/>
      <c r="X63" s="626"/>
      <c r="Y63" s="62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630"/>
      <c r="AS63" s="630"/>
      <c r="AT63" s="630"/>
      <c r="AU63" s="630"/>
      <c r="AV63" s="630"/>
      <c r="AW63" s="630"/>
      <c r="AX63" s="630"/>
      <c r="AY63" s="630"/>
      <c r="AZ63" s="630"/>
      <c r="BA63" s="630"/>
      <c r="BB63" s="630"/>
      <c r="BC63" s="630"/>
      <c r="BD63" s="630"/>
      <c r="BE63" s="630"/>
      <c r="BF63" s="630"/>
      <c r="BG63" s="630"/>
      <c r="BH63" s="630"/>
      <c r="BI63" s="630"/>
      <c r="BJ63" s="630"/>
      <c r="BK63" s="630"/>
      <c r="BL63" s="630"/>
      <c r="BM63" s="630"/>
      <c r="BN63" s="630"/>
      <c r="BO63" s="630"/>
      <c r="BP63" s="630"/>
      <c r="BQ63" s="630"/>
      <c r="BR63" s="630"/>
      <c r="BS63" s="630"/>
      <c r="BT63" s="630"/>
      <c r="BU63" s="630"/>
      <c r="BV63" s="630"/>
      <c r="BW63" s="630"/>
      <c r="BX63" s="637"/>
    </row>
    <row r="64" spans="3:76" s="1" customFormat="1" ht="4.5" customHeight="1">
      <c r="C64" s="3"/>
      <c r="D64" s="4"/>
      <c r="E64" s="4"/>
      <c r="F64" s="4"/>
      <c r="G64" s="4"/>
      <c r="H64" s="4"/>
      <c r="I64" s="4"/>
      <c r="J64" s="4"/>
      <c r="K64" s="4"/>
      <c r="L64" s="4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630"/>
      <c r="AS64" s="630"/>
      <c r="AT64" s="630"/>
      <c r="AU64" s="630"/>
      <c r="AV64" s="630"/>
      <c r="AW64" s="630"/>
      <c r="AX64" s="630"/>
      <c r="AY64" s="630"/>
      <c r="AZ64" s="630"/>
      <c r="BA64" s="630"/>
      <c r="BB64" s="630"/>
      <c r="BC64" s="630"/>
      <c r="BD64" s="630"/>
      <c r="BE64" s="630"/>
      <c r="BF64" s="630"/>
      <c r="BG64" s="630"/>
      <c r="BH64" s="630"/>
      <c r="BI64" s="630"/>
      <c r="BJ64" s="630"/>
      <c r="BK64" s="630"/>
      <c r="BL64" s="630"/>
      <c r="BM64" s="630"/>
      <c r="BN64" s="630"/>
      <c r="BO64" s="630"/>
      <c r="BP64" s="630"/>
      <c r="BQ64" s="630"/>
      <c r="BR64" s="630"/>
      <c r="BS64" s="630"/>
      <c r="BT64" s="630"/>
      <c r="BU64" s="630"/>
      <c r="BV64" s="630"/>
      <c r="BW64" s="630"/>
      <c r="BX64" s="637"/>
    </row>
    <row r="65" spans="3:76" s="1" customFormat="1" ht="4.5" customHeight="1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630"/>
      <c r="AS65" s="630"/>
      <c r="AT65" s="630"/>
      <c r="AU65" s="630"/>
      <c r="AV65" s="630"/>
      <c r="AW65" s="630"/>
      <c r="AX65" s="630"/>
      <c r="AY65" s="630"/>
      <c r="AZ65" s="630"/>
      <c r="BA65" s="630"/>
      <c r="BB65" s="630"/>
      <c r="BC65" s="630"/>
      <c r="BD65" s="630"/>
      <c r="BE65" s="630"/>
      <c r="BF65" s="630"/>
      <c r="BG65" s="630"/>
      <c r="BH65" s="630"/>
      <c r="BI65" s="630"/>
      <c r="BJ65" s="630"/>
      <c r="BK65" s="630"/>
      <c r="BL65" s="630"/>
      <c r="BM65" s="630"/>
      <c r="BN65" s="630"/>
      <c r="BO65" s="630"/>
      <c r="BP65" s="630"/>
      <c r="BQ65" s="630"/>
      <c r="BR65" s="630"/>
      <c r="BS65" s="630"/>
      <c r="BT65" s="630"/>
      <c r="BU65" s="630"/>
      <c r="BV65" s="630"/>
      <c r="BW65" s="630"/>
      <c r="BX65" s="637"/>
    </row>
    <row r="66" spans="3:76" s="1" customFormat="1" ht="4.5" customHeight="1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7"/>
      <c r="BF66" s="647"/>
      <c r="BG66" s="647"/>
      <c r="BH66" s="647"/>
      <c r="BI66" s="647"/>
      <c r="BJ66" s="647"/>
      <c r="BK66" s="647"/>
      <c r="BL66" s="647"/>
      <c r="BM66" s="647"/>
      <c r="BN66" s="647"/>
      <c r="BO66" s="647"/>
      <c r="BP66" s="647"/>
      <c r="BQ66" s="647"/>
      <c r="BR66" s="647"/>
      <c r="BS66" s="630"/>
      <c r="BT66" s="630"/>
      <c r="BU66" s="630"/>
      <c r="BV66" s="630"/>
      <c r="BW66" s="630"/>
      <c r="BX66" s="637"/>
    </row>
    <row r="67" spans="3:76" s="1" customFormat="1" ht="4.5" customHeight="1">
      <c r="C67" s="623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  <c r="AB67" s="630"/>
      <c r="AC67" s="630"/>
      <c r="AD67" s="630"/>
      <c r="AE67" s="630"/>
      <c r="AF67" s="630"/>
      <c r="AG67" s="630"/>
      <c r="AH67" s="630"/>
      <c r="AI67" s="630"/>
      <c r="AJ67" s="630"/>
      <c r="AK67" s="630"/>
      <c r="AL67" s="630"/>
      <c r="AM67" s="630"/>
      <c r="AN67" s="630"/>
      <c r="AO67" s="630"/>
      <c r="AP67" s="630"/>
      <c r="AQ67" s="626" t="s">
        <v>92</v>
      </c>
      <c r="AR67" s="626"/>
      <c r="AS67" s="626"/>
      <c r="AT67" s="626"/>
      <c r="AU67" s="626"/>
      <c r="AV67" s="626"/>
      <c r="AW67" s="626"/>
      <c r="AX67" s="626"/>
      <c r="AY67" s="626"/>
      <c r="AZ67" s="626"/>
      <c r="BA67" s="626"/>
      <c r="BB67" s="626"/>
      <c r="BC67" s="626"/>
      <c r="BD67" s="626"/>
      <c r="BE67" s="626"/>
      <c r="BF67" s="626"/>
      <c r="BG67" s="626"/>
      <c r="BH67" s="626"/>
      <c r="BI67" s="626"/>
      <c r="BJ67" s="626"/>
      <c r="BK67" s="626"/>
      <c r="BL67" s="626"/>
      <c r="BM67" s="626"/>
      <c r="BN67" s="626"/>
      <c r="BO67" s="626"/>
      <c r="BP67" s="626"/>
      <c r="BQ67" s="626"/>
      <c r="BR67" s="626"/>
      <c r="BS67" s="626"/>
      <c r="BT67" s="630"/>
      <c r="BU67" s="630"/>
      <c r="BV67" s="630"/>
      <c r="BW67" s="630"/>
      <c r="BX67" s="637"/>
    </row>
    <row r="68" spans="3:76" s="1" customFormat="1" ht="4.5" customHeight="1">
      <c r="C68" s="623"/>
      <c r="D68" s="630"/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630"/>
      <c r="U68" s="630"/>
      <c r="V68" s="630"/>
      <c r="W68" s="630"/>
      <c r="X68" s="630"/>
      <c r="Y68" s="630"/>
      <c r="Z68" s="630"/>
      <c r="AA68" s="630"/>
      <c r="AB68" s="630"/>
      <c r="AC68" s="630"/>
      <c r="AD68" s="630"/>
      <c r="AE68" s="630"/>
      <c r="AF68" s="630"/>
      <c r="AG68" s="630"/>
      <c r="AH68" s="630"/>
      <c r="AI68" s="630"/>
      <c r="AJ68" s="630"/>
      <c r="AK68" s="630"/>
      <c r="AL68" s="630"/>
      <c r="AM68" s="630"/>
      <c r="AN68" s="630"/>
      <c r="AO68" s="630"/>
      <c r="AP68" s="630"/>
      <c r="AQ68" s="626"/>
      <c r="AR68" s="626"/>
      <c r="AS68" s="626"/>
      <c r="AT68" s="626"/>
      <c r="AU68" s="626"/>
      <c r="AV68" s="626"/>
      <c r="AW68" s="626"/>
      <c r="AX68" s="626"/>
      <c r="AY68" s="626"/>
      <c r="AZ68" s="626"/>
      <c r="BA68" s="626"/>
      <c r="BB68" s="626"/>
      <c r="BC68" s="626"/>
      <c r="BD68" s="626"/>
      <c r="BE68" s="626"/>
      <c r="BF68" s="626"/>
      <c r="BG68" s="626"/>
      <c r="BH68" s="626"/>
      <c r="BI68" s="626"/>
      <c r="BJ68" s="626"/>
      <c r="BK68" s="626"/>
      <c r="BL68" s="626"/>
      <c r="BM68" s="626"/>
      <c r="BN68" s="626"/>
      <c r="BO68" s="626"/>
      <c r="BP68" s="626"/>
      <c r="BQ68" s="626"/>
      <c r="BR68" s="626"/>
      <c r="BS68" s="626"/>
      <c r="BT68" s="630"/>
      <c r="BU68" s="630"/>
      <c r="BV68" s="630"/>
      <c r="BW68" s="630"/>
      <c r="BX68" s="637"/>
    </row>
    <row r="69" spans="3:76" s="1" customFormat="1" ht="4.5" customHeight="1">
      <c r="C69" s="624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  <c r="AA69" s="647"/>
      <c r="AB69" s="647"/>
      <c r="AC69" s="647"/>
      <c r="AD69" s="647"/>
      <c r="AE69" s="647"/>
      <c r="AF69" s="647"/>
      <c r="AG69" s="647"/>
      <c r="AH69" s="647"/>
      <c r="AI69" s="647"/>
      <c r="AJ69" s="647"/>
      <c r="AK69" s="647"/>
      <c r="AL69" s="647"/>
      <c r="AM69" s="647"/>
      <c r="AN69" s="647"/>
      <c r="AO69" s="647"/>
      <c r="AP69" s="647"/>
      <c r="AQ69" s="649"/>
      <c r="AR69" s="649"/>
      <c r="AS69" s="649"/>
      <c r="AT69" s="649"/>
      <c r="AU69" s="649"/>
      <c r="AV69" s="649"/>
      <c r="AW69" s="649"/>
      <c r="AX69" s="649"/>
      <c r="AY69" s="649"/>
      <c r="AZ69" s="649"/>
      <c r="BA69" s="649"/>
      <c r="BB69" s="649"/>
      <c r="BC69" s="649"/>
      <c r="BD69" s="649"/>
      <c r="BE69" s="649"/>
      <c r="BF69" s="649"/>
      <c r="BG69" s="649"/>
      <c r="BH69" s="649"/>
      <c r="BI69" s="649"/>
      <c r="BJ69" s="649"/>
      <c r="BK69" s="649"/>
      <c r="BL69" s="649"/>
      <c r="BM69" s="649"/>
      <c r="BN69" s="649"/>
      <c r="BO69" s="649"/>
      <c r="BP69" s="649"/>
      <c r="BQ69" s="649"/>
      <c r="BR69" s="649"/>
      <c r="BS69" s="649"/>
      <c r="BT69" s="647"/>
      <c r="BU69" s="647"/>
      <c r="BV69" s="647"/>
      <c r="BW69" s="647"/>
      <c r="BX69" s="648"/>
    </row>
    <row r="70" s="1" customFormat="1" ht="4.5" customHeight="1"/>
    <row r="71" s="1" customFormat="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</sheetData>
  <sheetProtection password="ED67" sheet="1"/>
  <mergeCells count="91">
    <mergeCell ref="BV20:BW22"/>
    <mergeCell ref="V20:W22"/>
    <mergeCell ref="AN20:BC22"/>
    <mergeCell ref="G14:BX15"/>
    <mergeCell ref="BL20:BM22"/>
    <mergeCell ref="D14:F15"/>
    <mergeCell ref="E19:BW19"/>
    <mergeCell ref="C16:D22"/>
    <mergeCell ref="X20:Y22"/>
    <mergeCell ref="BD20:BE22"/>
    <mergeCell ref="E16:F18"/>
    <mergeCell ref="C3:BX5"/>
    <mergeCell ref="C6:BX7"/>
    <mergeCell ref="C8:BX9"/>
    <mergeCell ref="C10:BX11"/>
    <mergeCell ref="V16:BW18"/>
    <mergeCell ref="G16:U18"/>
    <mergeCell ref="C14:C15"/>
    <mergeCell ref="AJ20:AK22"/>
    <mergeCell ref="C13:BX13"/>
    <mergeCell ref="R20:S22"/>
    <mergeCell ref="G33:BH36"/>
    <mergeCell ref="Z20:AA22"/>
    <mergeCell ref="AL20:AM22"/>
    <mergeCell ref="C23:BX23"/>
    <mergeCell ref="BT20:BU22"/>
    <mergeCell ref="E20:F22"/>
    <mergeCell ref="BR20:BS22"/>
    <mergeCell ref="BN20:BO22"/>
    <mergeCell ref="BF20:BG22"/>
    <mergeCell ref="D45:F48"/>
    <mergeCell ref="D41:F44"/>
    <mergeCell ref="G41:BH44"/>
    <mergeCell ref="AB20:AC22"/>
    <mergeCell ref="BJ20:BK22"/>
    <mergeCell ref="BI37:BX40"/>
    <mergeCell ref="P20:Q22"/>
    <mergeCell ref="BX16:BX22"/>
    <mergeCell ref="C25:C28"/>
    <mergeCell ref="C29:C32"/>
    <mergeCell ref="D29:F32"/>
    <mergeCell ref="D33:F36"/>
    <mergeCell ref="C33:C36"/>
    <mergeCell ref="N20:O22"/>
    <mergeCell ref="D25:F28"/>
    <mergeCell ref="BI29:BX32"/>
    <mergeCell ref="BP20:BQ22"/>
    <mergeCell ref="BI33:BX36"/>
    <mergeCell ref="G29:BH32"/>
    <mergeCell ref="AF20:AG22"/>
    <mergeCell ref="AH20:AI22"/>
    <mergeCell ref="T20:U22"/>
    <mergeCell ref="BI25:BX26"/>
    <mergeCell ref="BI27:BX28"/>
    <mergeCell ref="G25:BH28"/>
    <mergeCell ref="D37:F40"/>
    <mergeCell ref="G20:M22"/>
    <mergeCell ref="BH20:BI22"/>
    <mergeCell ref="AD20:AE22"/>
    <mergeCell ref="BT67:BX69"/>
    <mergeCell ref="AQ67:BS69"/>
    <mergeCell ref="G49:BH52"/>
    <mergeCell ref="AR62:BR66"/>
    <mergeCell ref="C67:AP69"/>
    <mergeCell ref="C37:C40"/>
    <mergeCell ref="C41:C44"/>
    <mergeCell ref="G37:BH40"/>
    <mergeCell ref="BS62:BX66"/>
    <mergeCell ref="AZ57:BX59"/>
    <mergeCell ref="AX57:AY59"/>
    <mergeCell ref="G57:AD59"/>
    <mergeCell ref="BI41:BX44"/>
    <mergeCell ref="G45:BH48"/>
    <mergeCell ref="BI45:BX48"/>
    <mergeCell ref="BI49:BX52"/>
    <mergeCell ref="AV57:AW59"/>
    <mergeCell ref="AF57:AG59"/>
    <mergeCell ref="AT57:AU59"/>
    <mergeCell ref="AP57:AQ59"/>
    <mergeCell ref="AN57:AO59"/>
    <mergeCell ref="C54:BX56"/>
    <mergeCell ref="AL57:AM59"/>
    <mergeCell ref="AR57:AS59"/>
    <mergeCell ref="C45:C48"/>
    <mergeCell ref="AE57:AE59"/>
    <mergeCell ref="M61:Y64"/>
    <mergeCell ref="AH57:AI59"/>
    <mergeCell ref="AJ57:AK59"/>
    <mergeCell ref="C49:C52"/>
    <mergeCell ref="C57:F59"/>
    <mergeCell ref="D49:F52"/>
  </mergeCells>
  <printOptions horizontalCentered="1"/>
  <pageMargins left="0.5905511811023623" right="0.5905511811023623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145"/>
  <sheetViews>
    <sheetView showGridLines="0" view="pageBreakPreview" zoomScale="150" zoomScaleSheetLayoutView="150" zoomScalePageLayoutView="0" workbookViewId="0" topLeftCell="A28">
      <selection activeCell="AX61" sqref="AX61:BQ64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pans="3:76" s="8" customFormat="1" ht="4.5" customHeight="1">
      <c r="C2" s="787" t="s">
        <v>124</v>
      </c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88"/>
      <c r="BM2" s="788"/>
      <c r="BN2" s="788"/>
      <c r="BO2" s="788"/>
      <c r="BP2" s="788"/>
      <c r="BQ2" s="788"/>
      <c r="BR2" s="788"/>
      <c r="BS2" s="788"/>
      <c r="BT2" s="788"/>
      <c r="BU2" s="788"/>
      <c r="BV2" s="788"/>
      <c r="BW2" s="788"/>
      <c r="BX2" s="789"/>
    </row>
    <row r="3" spans="3:76" s="8" customFormat="1" ht="4.5" customHeight="1">
      <c r="C3" s="790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791"/>
    </row>
    <row r="4" spans="3:76" s="8" customFormat="1" ht="4.5" customHeight="1">
      <c r="C4" s="79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791"/>
    </row>
    <row r="5" spans="3:76" s="8" customFormat="1" ht="4.5" customHeight="1">
      <c r="C5" s="792" t="s">
        <v>287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3"/>
      <c r="BK5" s="793"/>
      <c r="BL5" s="793"/>
      <c r="BM5" s="793"/>
      <c r="BN5" s="793"/>
      <c r="BO5" s="793"/>
      <c r="BP5" s="793"/>
      <c r="BQ5" s="793"/>
      <c r="BR5" s="793"/>
      <c r="BS5" s="793"/>
      <c r="BT5" s="793"/>
      <c r="BU5" s="793"/>
      <c r="BV5" s="793"/>
      <c r="BW5" s="793"/>
      <c r="BX5" s="794"/>
    </row>
    <row r="6" spans="3:76" s="8" customFormat="1" ht="8.25" customHeight="1">
      <c r="C6" s="792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  <c r="BB6" s="793"/>
      <c r="BC6" s="793"/>
      <c r="BD6" s="793"/>
      <c r="BE6" s="793"/>
      <c r="BF6" s="793"/>
      <c r="BG6" s="793"/>
      <c r="BH6" s="793"/>
      <c r="BI6" s="793"/>
      <c r="BJ6" s="793"/>
      <c r="BK6" s="793"/>
      <c r="BL6" s="793"/>
      <c r="BM6" s="793"/>
      <c r="BN6" s="793"/>
      <c r="BO6" s="793"/>
      <c r="BP6" s="793"/>
      <c r="BQ6" s="793"/>
      <c r="BR6" s="793"/>
      <c r="BS6" s="793"/>
      <c r="BT6" s="793"/>
      <c r="BU6" s="793"/>
      <c r="BV6" s="793"/>
      <c r="BW6" s="793"/>
      <c r="BX6" s="794"/>
    </row>
    <row r="7" spans="3:76" s="8" customFormat="1" ht="4.5" customHeight="1">
      <c r="C7" s="792" t="s">
        <v>94</v>
      </c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  <c r="AR7" s="793"/>
      <c r="AS7" s="793"/>
      <c r="AT7" s="793"/>
      <c r="AU7" s="793"/>
      <c r="AV7" s="793"/>
      <c r="AW7" s="793"/>
      <c r="AX7" s="793"/>
      <c r="AY7" s="793"/>
      <c r="AZ7" s="793"/>
      <c r="BA7" s="793"/>
      <c r="BB7" s="793"/>
      <c r="BC7" s="793"/>
      <c r="BD7" s="793"/>
      <c r="BE7" s="793"/>
      <c r="BF7" s="793"/>
      <c r="BG7" s="793"/>
      <c r="BH7" s="793"/>
      <c r="BI7" s="793"/>
      <c r="BJ7" s="793"/>
      <c r="BK7" s="793"/>
      <c r="BL7" s="793"/>
      <c r="BM7" s="793"/>
      <c r="BN7" s="793"/>
      <c r="BO7" s="793"/>
      <c r="BP7" s="793"/>
      <c r="BQ7" s="793"/>
      <c r="BR7" s="793"/>
      <c r="BS7" s="793"/>
      <c r="BT7" s="793"/>
      <c r="BU7" s="793"/>
      <c r="BV7" s="793"/>
      <c r="BW7" s="793"/>
      <c r="BX7" s="794"/>
    </row>
    <row r="8" spans="3:76" s="8" customFormat="1" ht="6.75" customHeight="1">
      <c r="C8" s="792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4"/>
    </row>
    <row r="9" spans="3:76" s="8" customFormat="1" ht="4.5" customHeight="1">
      <c r="C9" s="795" t="s">
        <v>125</v>
      </c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6"/>
      <c r="AS9" s="796"/>
      <c r="AT9" s="796"/>
      <c r="AU9" s="796"/>
      <c r="AV9" s="796"/>
      <c r="AW9" s="796"/>
      <c r="AX9" s="796"/>
      <c r="AY9" s="796"/>
      <c r="AZ9" s="796"/>
      <c r="BA9" s="796"/>
      <c r="BB9" s="796"/>
      <c r="BC9" s="796"/>
      <c r="BD9" s="796"/>
      <c r="BE9" s="796"/>
      <c r="BF9" s="796"/>
      <c r="BG9" s="796"/>
      <c r="BH9" s="796"/>
      <c r="BI9" s="796"/>
      <c r="BJ9" s="796"/>
      <c r="BK9" s="796"/>
      <c r="BL9" s="796"/>
      <c r="BM9" s="796"/>
      <c r="BN9" s="796"/>
      <c r="BO9" s="796"/>
      <c r="BP9" s="796"/>
      <c r="BQ9" s="796"/>
      <c r="BR9" s="796"/>
      <c r="BS9" s="796"/>
      <c r="BT9" s="796"/>
      <c r="BU9" s="796"/>
      <c r="BV9" s="796"/>
      <c r="BW9" s="796"/>
      <c r="BX9" s="797"/>
    </row>
    <row r="10" spans="3:76" s="8" customFormat="1" ht="8.25" customHeight="1">
      <c r="C10" s="798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  <c r="AX10" s="799"/>
      <c r="AY10" s="799"/>
      <c r="AZ10" s="799"/>
      <c r="BA10" s="799"/>
      <c r="BB10" s="799"/>
      <c r="BC10" s="799"/>
      <c r="BD10" s="799"/>
      <c r="BE10" s="799"/>
      <c r="BF10" s="799"/>
      <c r="BG10" s="799"/>
      <c r="BH10" s="799"/>
      <c r="BI10" s="799"/>
      <c r="BJ10" s="799"/>
      <c r="BK10" s="799"/>
      <c r="BL10" s="799"/>
      <c r="BM10" s="799"/>
      <c r="BN10" s="799"/>
      <c r="BO10" s="799"/>
      <c r="BP10" s="799"/>
      <c r="BQ10" s="799"/>
      <c r="BR10" s="799"/>
      <c r="BS10" s="799"/>
      <c r="BT10" s="799"/>
      <c r="BU10" s="799"/>
      <c r="BV10" s="799"/>
      <c r="BW10" s="799"/>
      <c r="BX10" s="800"/>
    </row>
    <row r="11" s="8" customFormat="1" ht="7.5" customHeight="1"/>
    <row r="12" spans="3:76" s="8" customFormat="1" ht="4.5" customHeight="1">
      <c r="C12" s="801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802"/>
    </row>
    <row r="13" spans="3:76" s="8" customFormat="1" ht="4.5" customHeight="1">
      <c r="C13" s="474"/>
      <c r="D13" s="346" t="s">
        <v>11</v>
      </c>
      <c r="E13" s="346"/>
      <c r="F13" s="346"/>
      <c r="G13" s="346" t="s">
        <v>12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428"/>
    </row>
    <row r="14" spans="3:76" s="8" customFormat="1" ht="4.5" customHeight="1">
      <c r="C14" s="474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428"/>
    </row>
    <row r="15" spans="3:76" s="8" customFormat="1" ht="6" customHeight="1">
      <c r="C15" s="252"/>
      <c r="D15" s="236"/>
      <c r="E15" s="251" t="s">
        <v>13</v>
      </c>
      <c r="F15" s="251"/>
      <c r="G15" s="251" t="s">
        <v>14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784">
        <f>FŐLAP!V111</f>
        <v>0</v>
      </c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  <c r="AU15" s="784"/>
      <c r="AV15" s="784"/>
      <c r="AW15" s="784"/>
      <c r="AX15" s="784"/>
      <c r="AY15" s="784"/>
      <c r="AZ15" s="784"/>
      <c r="BA15" s="784"/>
      <c r="BB15" s="784"/>
      <c r="BC15" s="784"/>
      <c r="BD15" s="784"/>
      <c r="BE15" s="784"/>
      <c r="BF15" s="784"/>
      <c r="BG15" s="784"/>
      <c r="BH15" s="784"/>
      <c r="BI15" s="784"/>
      <c r="BJ15" s="784"/>
      <c r="BK15" s="784"/>
      <c r="BL15" s="784"/>
      <c r="BM15" s="784"/>
      <c r="BN15" s="784"/>
      <c r="BO15" s="784"/>
      <c r="BP15" s="784"/>
      <c r="BQ15" s="784"/>
      <c r="BR15" s="784"/>
      <c r="BS15" s="784"/>
      <c r="BT15" s="784"/>
      <c r="BU15" s="784"/>
      <c r="BV15" s="784"/>
      <c r="BW15" s="784"/>
      <c r="BX15" s="259"/>
    </row>
    <row r="16" spans="3:76" s="8" customFormat="1" ht="6" customHeight="1">
      <c r="C16" s="252"/>
      <c r="D16" s="236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259"/>
    </row>
    <row r="17" spans="3:76" s="8" customFormat="1" ht="6" customHeight="1">
      <c r="C17" s="252"/>
      <c r="D17" s="236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85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785"/>
      <c r="AL17" s="785"/>
      <c r="AM17" s="785"/>
      <c r="AN17" s="785"/>
      <c r="AO17" s="785"/>
      <c r="AP17" s="785"/>
      <c r="AQ17" s="785"/>
      <c r="AR17" s="785"/>
      <c r="AS17" s="785"/>
      <c r="AT17" s="785"/>
      <c r="AU17" s="785"/>
      <c r="AV17" s="785"/>
      <c r="AW17" s="785"/>
      <c r="AX17" s="785"/>
      <c r="AY17" s="785"/>
      <c r="AZ17" s="785"/>
      <c r="BA17" s="785"/>
      <c r="BB17" s="785"/>
      <c r="BC17" s="785"/>
      <c r="BD17" s="785"/>
      <c r="BE17" s="785"/>
      <c r="BF17" s="785"/>
      <c r="BG17" s="785"/>
      <c r="BH17" s="785"/>
      <c r="BI17" s="785"/>
      <c r="BJ17" s="785"/>
      <c r="BK17" s="785"/>
      <c r="BL17" s="785"/>
      <c r="BM17" s="785"/>
      <c r="BN17" s="785"/>
      <c r="BO17" s="785"/>
      <c r="BP17" s="785"/>
      <c r="BQ17" s="785"/>
      <c r="BR17" s="785"/>
      <c r="BS17" s="785"/>
      <c r="BT17" s="785"/>
      <c r="BU17" s="785"/>
      <c r="BV17" s="785"/>
      <c r="BW17" s="785"/>
      <c r="BX17" s="259"/>
    </row>
    <row r="18" spans="3:76" s="8" customFormat="1" ht="4.5" customHeight="1">
      <c r="C18" s="252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59"/>
    </row>
    <row r="19" spans="3:76" s="8" customFormat="1" ht="6" customHeight="1">
      <c r="C19" s="252"/>
      <c r="D19" s="236"/>
      <c r="E19" s="251" t="s">
        <v>15</v>
      </c>
      <c r="F19" s="251"/>
      <c r="G19" s="251" t="s">
        <v>23</v>
      </c>
      <c r="H19" s="251"/>
      <c r="I19" s="251"/>
      <c r="J19" s="251"/>
      <c r="K19" s="251"/>
      <c r="L19" s="251"/>
      <c r="M19" s="251"/>
      <c r="N19" s="780">
        <f>FŐLAP!N122</f>
        <v>0</v>
      </c>
      <c r="O19" s="780"/>
      <c r="P19" s="780">
        <f>FŐLAP!P122</f>
        <v>0</v>
      </c>
      <c r="Q19" s="780"/>
      <c r="R19" s="780">
        <f>FŐLAP!R122</f>
        <v>0</v>
      </c>
      <c r="S19" s="780"/>
      <c r="T19" s="780">
        <f>FŐLAP!T122</f>
        <v>0</v>
      </c>
      <c r="U19" s="780"/>
      <c r="V19" s="780">
        <f>FŐLAP!V122</f>
        <v>0</v>
      </c>
      <c r="W19" s="780"/>
      <c r="X19" s="780">
        <f>FŐLAP!X122</f>
        <v>0</v>
      </c>
      <c r="Y19" s="780"/>
      <c r="Z19" s="780">
        <f>FŐLAP!Z122</f>
        <v>0</v>
      </c>
      <c r="AA19" s="780"/>
      <c r="AB19" s="780">
        <f>FŐLAP!AB122</f>
        <v>0</v>
      </c>
      <c r="AC19" s="780"/>
      <c r="AD19" s="783" t="s">
        <v>24</v>
      </c>
      <c r="AE19" s="783"/>
      <c r="AF19" s="780">
        <f>FŐLAP!AF122</f>
        <v>0</v>
      </c>
      <c r="AG19" s="780"/>
      <c r="AH19" s="783" t="s">
        <v>24</v>
      </c>
      <c r="AI19" s="783"/>
      <c r="AJ19" s="780">
        <f>FŐLAP!AJ122</f>
        <v>0</v>
      </c>
      <c r="AK19" s="780"/>
      <c r="AL19" s="780">
        <f>FŐLAP!AL122</f>
        <v>0</v>
      </c>
      <c r="AM19" s="780"/>
      <c r="AN19" s="431" t="s">
        <v>25</v>
      </c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780">
        <f>FŐLAP!BA122</f>
        <v>0</v>
      </c>
      <c r="BE19" s="780"/>
      <c r="BF19" s="780">
        <f>FŐLAP!BC122</f>
        <v>0</v>
      </c>
      <c r="BG19" s="780"/>
      <c r="BH19" s="780">
        <f>FŐLAP!BE122</f>
        <v>0</v>
      </c>
      <c r="BI19" s="780"/>
      <c r="BJ19" s="780">
        <f>FŐLAP!BG122</f>
        <v>0</v>
      </c>
      <c r="BK19" s="780"/>
      <c r="BL19" s="780">
        <f>FŐLAP!BI122</f>
        <v>0</v>
      </c>
      <c r="BM19" s="780"/>
      <c r="BN19" s="780">
        <f>FŐLAP!BK122</f>
        <v>0</v>
      </c>
      <c r="BO19" s="780"/>
      <c r="BP19" s="780">
        <f>FŐLAP!BM122</f>
        <v>0</v>
      </c>
      <c r="BQ19" s="780"/>
      <c r="BR19" s="780">
        <f>FŐLAP!BO122</f>
        <v>0</v>
      </c>
      <c r="BS19" s="780"/>
      <c r="BT19" s="780">
        <f>FŐLAP!BQ122</f>
        <v>0</v>
      </c>
      <c r="BU19" s="780"/>
      <c r="BV19" s="780">
        <f>FŐLAP!BS122</f>
        <v>0</v>
      </c>
      <c r="BW19" s="780"/>
      <c r="BX19" s="259"/>
    </row>
    <row r="20" spans="3:76" s="8" customFormat="1" ht="6" customHeight="1">
      <c r="C20" s="252"/>
      <c r="D20" s="236"/>
      <c r="E20" s="251"/>
      <c r="F20" s="251"/>
      <c r="G20" s="251"/>
      <c r="H20" s="251"/>
      <c r="I20" s="251"/>
      <c r="J20" s="251"/>
      <c r="K20" s="251"/>
      <c r="L20" s="251"/>
      <c r="M20" s="25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3"/>
      <c r="AE20" s="783"/>
      <c r="AF20" s="781"/>
      <c r="AG20" s="781"/>
      <c r="AH20" s="783"/>
      <c r="AI20" s="783"/>
      <c r="AJ20" s="781"/>
      <c r="AK20" s="781"/>
      <c r="AL20" s="781"/>
      <c r="AM20" s="78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781"/>
      <c r="BE20" s="781"/>
      <c r="BF20" s="781"/>
      <c r="BG20" s="781"/>
      <c r="BH20" s="781"/>
      <c r="BI20" s="781"/>
      <c r="BJ20" s="781"/>
      <c r="BK20" s="781"/>
      <c r="BL20" s="781"/>
      <c r="BM20" s="781"/>
      <c r="BN20" s="781"/>
      <c r="BO20" s="781"/>
      <c r="BP20" s="781"/>
      <c r="BQ20" s="781"/>
      <c r="BR20" s="781"/>
      <c r="BS20" s="781"/>
      <c r="BT20" s="781"/>
      <c r="BU20" s="781"/>
      <c r="BV20" s="781"/>
      <c r="BW20" s="781"/>
      <c r="BX20" s="259"/>
    </row>
    <row r="21" spans="3:76" s="8" customFormat="1" ht="6" customHeight="1">
      <c r="C21" s="252"/>
      <c r="D21" s="236"/>
      <c r="E21" s="251"/>
      <c r="F21" s="251"/>
      <c r="G21" s="251"/>
      <c r="H21" s="251"/>
      <c r="I21" s="251"/>
      <c r="J21" s="251"/>
      <c r="K21" s="251"/>
      <c r="L21" s="251"/>
      <c r="M21" s="251"/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3"/>
      <c r="AE21" s="783"/>
      <c r="AF21" s="782"/>
      <c r="AG21" s="782"/>
      <c r="AH21" s="783"/>
      <c r="AI21" s="783"/>
      <c r="AJ21" s="782"/>
      <c r="AK21" s="782"/>
      <c r="AL21" s="782"/>
      <c r="AM21" s="782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782"/>
      <c r="BE21" s="782"/>
      <c r="BF21" s="782"/>
      <c r="BG21" s="782"/>
      <c r="BH21" s="782"/>
      <c r="BI21" s="782"/>
      <c r="BJ21" s="782"/>
      <c r="BK21" s="782"/>
      <c r="BL21" s="782"/>
      <c r="BM21" s="782"/>
      <c r="BN21" s="782"/>
      <c r="BO21" s="782"/>
      <c r="BP21" s="782"/>
      <c r="BQ21" s="782"/>
      <c r="BR21" s="782"/>
      <c r="BS21" s="782"/>
      <c r="BT21" s="782"/>
      <c r="BU21" s="782"/>
      <c r="BV21" s="782"/>
      <c r="BW21" s="782"/>
      <c r="BX21" s="259"/>
    </row>
    <row r="22" spans="3:76" s="8" customFormat="1" ht="4.5" customHeight="1">
      <c r="C22" s="42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421"/>
    </row>
    <row r="23" spans="3:76" s="8" customFormat="1" ht="4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3:76" s="8" customFormat="1" ht="4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80" ht="4.5" customHeight="1">
      <c r="A25" s="7"/>
      <c r="B25" s="7"/>
      <c r="C25" s="776"/>
      <c r="D25" s="401" t="s">
        <v>21</v>
      </c>
      <c r="E25" s="368"/>
      <c r="F25" s="368"/>
      <c r="G25" s="401" t="s">
        <v>207</v>
      </c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277"/>
      <c r="BY25" s="7"/>
      <c r="BZ25" s="7"/>
      <c r="CA25" s="7"/>
      <c r="CB25" s="7"/>
    </row>
    <row r="26" spans="1:80" ht="4.5" customHeight="1">
      <c r="A26" s="7"/>
      <c r="B26" s="7"/>
      <c r="C26" s="278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279"/>
      <c r="BY26" s="7"/>
      <c r="BZ26" s="7"/>
      <c r="CA26" s="7"/>
      <c r="CB26" s="7"/>
    </row>
    <row r="27" spans="1:80" ht="4.5" customHeight="1">
      <c r="A27" s="7"/>
      <c r="B27" s="7"/>
      <c r="C27" s="252"/>
      <c r="D27" s="236"/>
      <c r="E27" s="276"/>
      <c r="F27" s="812"/>
      <c r="G27" s="237"/>
      <c r="H27" s="251" t="s">
        <v>13</v>
      </c>
      <c r="I27" s="251"/>
      <c r="J27" s="251" t="s">
        <v>71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7"/>
      <c r="AE27" s="27"/>
      <c r="AF27" s="27"/>
      <c r="AG27" s="27"/>
      <c r="AH27" s="27"/>
      <c r="AI27" s="27"/>
      <c r="AJ27" s="27"/>
      <c r="AK27" s="27"/>
      <c r="AL27" s="27"/>
      <c r="AM27" s="404"/>
      <c r="AN27" s="405"/>
      <c r="AO27" s="27"/>
      <c r="AP27" s="236" t="s">
        <v>28</v>
      </c>
      <c r="AQ27" s="236"/>
      <c r="AR27" s="251" t="s">
        <v>184</v>
      </c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7"/>
      <c r="BX27" s="47"/>
      <c r="BY27" s="7"/>
      <c r="BZ27" s="7"/>
      <c r="CA27" s="7"/>
      <c r="CB27" s="7"/>
    </row>
    <row r="28" spans="1:80" ht="4.5" customHeight="1">
      <c r="A28" s="7"/>
      <c r="B28" s="7"/>
      <c r="C28" s="252"/>
      <c r="D28" s="236"/>
      <c r="E28" s="813"/>
      <c r="F28" s="814"/>
      <c r="G28" s="237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7"/>
      <c r="AE28" s="27"/>
      <c r="AF28" s="27"/>
      <c r="AG28" s="27"/>
      <c r="AH28" s="27"/>
      <c r="AI28" s="27"/>
      <c r="AJ28" s="27"/>
      <c r="AK28" s="27"/>
      <c r="AL28" s="27"/>
      <c r="AM28" s="429"/>
      <c r="AN28" s="430"/>
      <c r="AO28" s="27"/>
      <c r="AP28" s="236"/>
      <c r="AQ28" s="236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7"/>
      <c r="BX28" s="47"/>
      <c r="BY28" s="7"/>
      <c r="BZ28" s="7"/>
      <c r="CA28" s="7"/>
      <c r="CB28" s="7"/>
    </row>
    <row r="29" spans="1:80" ht="4.5" customHeight="1">
      <c r="A29" s="7"/>
      <c r="B29" s="7"/>
      <c r="C29" s="252"/>
      <c r="D29" s="236"/>
      <c r="E29" s="815"/>
      <c r="F29" s="816"/>
      <c r="G29" s="237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7"/>
      <c r="AE29" s="27"/>
      <c r="AF29" s="27"/>
      <c r="AG29" s="27"/>
      <c r="AH29" s="27"/>
      <c r="AI29" s="27"/>
      <c r="AJ29" s="27"/>
      <c r="AK29" s="27"/>
      <c r="AL29" s="27"/>
      <c r="AM29" s="406"/>
      <c r="AN29" s="407"/>
      <c r="AO29" s="27"/>
      <c r="AP29" s="236"/>
      <c r="AQ29" s="236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7"/>
      <c r="BX29" s="47"/>
      <c r="BY29" s="7"/>
      <c r="BZ29" s="7"/>
      <c r="CA29" s="7"/>
      <c r="CB29" s="7"/>
    </row>
    <row r="30" spans="1:80" ht="1.5" customHeight="1">
      <c r="A30" s="7"/>
      <c r="B30" s="7"/>
      <c r="C30" s="252"/>
      <c r="D30" s="236"/>
      <c r="E30" s="238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279"/>
      <c r="BY30" s="7"/>
      <c r="BZ30" s="7"/>
      <c r="CA30" s="7"/>
      <c r="CB30" s="7"/>
    </row>
    <row r="31" spans="1:80" ht="4.5" customHeight="1">
      <c r="A31" s="7"/>
      <c r="B31" s="7"/>
      <c r="C31" s="252"/>
      <c r="D31" s="236"/>
      <c r="E31" s="276"/>
      <c r="F31" s="812"/>
      <c r="G31" s="237"/>
      <c r="H31" s="251" t="s">
        <v>15</v>
      </c>
      <c r="I31" s="251"/>
      <c r="J31" s="251" t="s">
        <v>72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30"/>
      <c r="AE31" s="30"/>
      <c r="AF31" s="30"/>
      <c r="AG31" s="30"/>
      <c r="AH31" s="30"/>
      <c r="AI31" s="30"/>
      <c r="AJ31" s="30"/>
      <c r="AK31" s="30"/>
      <c r="AL31" s="30"/>
      <c r="AM31" s="404"/>
      <c r="AN31" s="405"/>
      <c r="AO31" s="30"/>
      <c r="AP31" s="236" t="s">
        <v>29</v>
      </c>
      <c r="AQ31" s="236"/>
      <c r="AR31" s="251" t="s">
        <v>185</v>
      </c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33"/>
      <c r="BY31" s="7"/>
      <c r="BZ31" s="7"/>
      <c r="CA31" s="7"/>
      <c r="CB31" s="7"/>
    </row>
    <row r="32" spans="1:80" ht="4.5" customHeight="1">
      <c r="A32" s="7"/>
      <c r="B32" s="7"/>
      <c r="C32" s="252"/>
      <c r="D32" s="236"/>
      <c r="E32" s="813"/>
      <c r="F32" s="814"/>
      <c r="G32" s="237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30"/>
      <c r="AE32" s="30"/>
      <c r="AF32" s="30"/>
      <c r="AG32" s="30"/>
      <c r="AH32" s="30"/>
      <c r="AI32" s="30"/>
      <c r="AJ32" s="30"/>
      <c r="AK32" s="30"/>
      <c r="AL32" s="30"/>
      <c r="AM32" s="429"/>
      <c r="AN32" s="430"/>
      <c r="AO32" s="30"/>
      <c r="AP32" s="236"/>
      <c r="AQ32" s="236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33"/>
      <c r="BY32" s="7"/>
      <c r="BZ32" s="7"/>
      <c r="CA32" s="7"/>
      <c r="CB32" s="7"/>
    </row>
    <row r="33" spans="1:80" ht="4.5" customHeight="1">
      <c r="A33" s="7"/>
      <c r="B33" s="7"/>
      <c r="C33" s="252"/>
      <c r="D33" s="236"/>
      <c r="E33" s="815"/>
      <c r="F33" s="816"/>
      <c r="G33" s="237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30"/>
      <c r="AE33" s="30"/>
      <c r="AF33" s="30"/>
      <c r="AG33" s="30"/>
      <c r="AH33" s="30"/>
      <c r="AI33" s="30"/>
      <c r="AJ33" s="30"/>
      <c r="AK33" s="30"/>
      <c r="AL33" s="30"/>
      <c r="AM33" s="406"/>
      <c r="AN33" s="407"/>
      <c r="AO33" s="30"/>
      <c r="AP33" s="236"/>
      <c r="AQ33" s="236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33"/>
      <c r="BY33" s="7"/>
      <c r="BZ33" s="7"/>
      <c r="CA33" s="7"/>
      <c r="CB33" s="7"/>
    </row>
    <row r="34" spans="1:80" ht="1.5" customHeight="1">
      <c r="A34" s="7"/>
      <c r="B34" s="7"/>
      <c r="C34" s="252"/>
      <c r="D34" s="236"/>
      <c r="E34" s="238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279"/>
      <c r="BY34" s="7"/>
      <c r="BZ34" s="7"/>
      <c r="CA34" s="7"/>
      <c r="CB34" s="7"/>
    </row>
    <row r="35" spans="1:80" ht="4.5" customHeight="1">
      <c r="A35" s="7"/>
      <c r="B35" s="7"/>
      <c r="C35" s="252"/>
      <c r="D35" s="236"/>
      <c r="E35" s="276"/>
      <c r="F35" s="812"/>
      <c r="G35" s="237"/>
      <c r="H35" s="251" t="s">
        <v>19</v>
      </c>
      <c r="I35" s="251"/>
      <c r="J35" s="817" t="s">
        <v>208</v>
      </c>
      <c r="K35" s="817"/>
      <c r="L35" s="817"/>
      <c r="M35" s="817"/>
      <c r="N35" s="817"/>
      <c r="O35" s="817"/>
      <c r="P35" s="817"/>
      <c r="Q35" s="817"/>
      <c r="R35" s="817"/>
      <c r="S35" s="817"/>
      <c r="T35" s="817"/>
      <c r="U35" s="817"/>
      <c r="V35" s="817"/>
      <c r="W35" s="817"/>
      <c r="X35" s="817"/>
      <c r="Y35" s="817"/>
      <c r="Z35" s="817"/>
      <c r="AA35" s="817"/>
      <c r="AB35" s="817"/>
      <c r="AC35" s="817"/>
      <c r="AD35" s="817"/>
      <c r="AE35" s="817"/>
      <c r="AF35" s="817"/>
      <c r="AG35" s="817"/>
      <c r="AH35" s="817"/>
      <c r="AI35" s="817"/>
      <c r="AJ35" s="817"/>
      <c r="AK35" s="817"/>
      <c r="AL35" s="817"/>
      <c r="AM35" s="806"/>
      <c r="AN35" s="807"/>
      <c r="AO35" s="53"/>
      <c r="AP35" s="236" t="s">
        <v>26</v>
      </c>
      <c r="AQ35" s="236"/>
      <c r="AR35" s="251" t="s">
        <v>186</v>
      </c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33"/>
      <c r="BY35" s="7"/>
      <c r="BZ35" s="7"/>
      <c r="CA35" s="7"/>
      <c r="CB35" s="7"/>
    </row>
    <row r="36" spans="1:80" ht="4.5" customHeight="1">
      <c r="A36" s="7"/>
      <c r="B36" s="7"/>
      <c r="C36" s="252"/>
      <c r="D36" s="236"/>
      <c r="E36" s="813"/>
      <c r="F36" s="814"/>
      <c r="G36" s="237"/>
      <c r="H36" s="251"/>
      <c r="I36" s="251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  <c r="AC36" s="817"/>
      <c r="AD36" s="817"/>
      <c r="AE36" s="817"/>
      <c r="AF36" s="817"/>
      <c r="AG36" s="817"/>
      <c r="AH36" s="817"/>
      <c r="AI36" s="817"/>
      <c r="AJ36" s="817"/>
      <c r="AK36" s="817"/>
      <c r="AL36" s="817"/>
      <c r="AM36" s="808"/>
      <c r="AN36" s="809"/>
      <c r="AO36" s="53"/>
      <c r="AP36" s="236"/>
      <c r="AQ36" s="236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33"/>
      <c r="BY36" s="7"/>
      <c r="BZ36" s="7"/>
      <c r="CA36" s="7"/>
      <c r="CB36" s="7"/>
    </row>
    <row r="37" spans="1:80" ht="4.5" customHeight="1">
      <c r="A37" s="7"/>
      <c r="B37" s="7"/>
      <c r="C37" s="252"/>
      <c r="D37" s="236"/>
      <c r="E37" s="815"/>
      <c r="F37" s="816"/>
      <c r="G37" s="237"/>
      <c r="H37" s="251"/>
      <c r="I37" s="251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7"/>
      <c r="U37" s="817"/>
      <c r="V37" s="817"/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  <c r="AH37" s="817"/>
      <c r="AI37" s="817"/>
      <c r="AJ37" s="817"/>
      <c r="AK37" s="817"/>
      <c r="AL37" s="817"/>
      <c r="AM37" s="810"/>
      <c r="AN37" s="811"/>
      <c r="AO37" s="53"/>
      <c r="AP37" s="236"/>
      <c r="AQ37" s="236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33"/>
      <c r="BY37" s="7"/>
      <c r="BZ37" s="7"/>
      <c r="CA37" s="7"/>
      <c r="CB37" s="7"/>
    </row>
    <row r="38" spans="1:80" ht="3" customHeight="1">
      <c r="A38" s="7"/>
      <c r="B38" s="7"/>
      <c r="C38" s="252"/>
      <c r="D38" s="236"/>
      <c r="E38" s="30"/>
      <c r="F38" s="30"/>
      <c r="G38" s="30"/>
      <c r="H38" s="30"/>
      <c r="I38" s="30"/>
      <c r="J38" s="817"/>
      <c r="K38" s="817"/>
      <c r="L38" s="817"/>
      <c r="M38" s="817"/>
      <c r="N38" s="817"/>
      <c r="O38" s="817"/>
      <c r="P38" s="817"/>
      <c r="Q38" s="817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817"/>
      <c r="AJ38" s="817"/>
      <c r="AK38" s="817"/>
      <c r="AL38" s="817"/>
      <c r="AM38" s="53"/>
      <c r="AN38" s="53"/>
      <c r="AO38" s="53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3"/>
      <c r="BY38" s="7"/>
      <c r="BZ38" s="7"/>
      <c r="CA38" s="7"/>
      <c r="CB38" s="7"/>
    </row>
    <row r="39" spans="1:80" ht="1.5" customHeight="1">
      <c r="A39" s="7"/>
      <c r="B39" s="7"/>
      <c r="C39" s="252"/>
      <c r="D39" s="236"/>
      <c r="E39" s="5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24"/>
      <c r="BY39" s="7"/>
      <c r="BZ39" s="7"/>
      <c r="CA39" s="7"/>
      <c r="CB39" s="7"/>
    </row>
    <row r="40" spans="1:80" ht="4.5" customHeight="1">
      <c r="A40" s="7"/>
      <c r="B40" s="7"/>
      <c r="C40" s="252"/>
      <c r="D40" s="236"/>
      <c r="E40" s="276"/>
      <c r="F40" s="812"/>
      <c r="G40" s="429"/>
      <c r="H40" s="251" t="s">
        <v>22</v>
      </c>
      <c r="I40" s="251"/>
      <c r="J40" s="251" t="s">
        <v>88</v>
      </c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279"/>
      <c r="BY40" s="7"/>
      <c r="BZ40" s="7"/>
      <c r="CA40" s="7"/>
      <c r="CB40" s="7"/>
    </row>
    <row r="41" spans="1:80" ht="4.5" customHeight="1">
      <c r="A41" s="7"/>
      <c r="B41" s="7"/>
      <c r="C41" s="252"/>
      <c r="D41" s="236"/>
      <c r="E41" s="813"/>
      <c r="F41" s="814"/>
      <c r="G41" s="429"/>
      <c r="H41" s="251"/>
      <c r="I41" s="251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  <c r="BG41" s="487"/>
      <c r="BH41" s="487"/>
      <c r="BI41" s="487"/>
      <c r="BJ41" s="487"/>
      <c r="BK41" s="487"/>
      <c r="BL41" s="487"/>
      <c r="BM41" s="487"/>
      <c r="BN41" s="487"/>
      <c r="BO41" s="487"/>
      <c r="BP41" s="487"/>
      <c r="BQ41" s="487"/>
      <c r="BR41" s="487"/>
      <c r="BS41" s="487"/>
      <c r="BT41" s="487"/>
      <c r="BU41" s="487"/>
      <c r="BV41" s="487"/>
      <c r="BW41" s="487"/>
      <c r="BX41" s="279"/>
      <c r="BY41" s="7"/>
      <c r="BZ41" s="7"/>
      <c r="CA41" s="7"/>
      <c r="CB41" s="7"/>
    </row>
    <row r="42" spans="1:80" ht="4.5" customHeight="1">
      <c r="A42" s="7"/>
      <c r="B42" s="7"/>
      <c r="C42" s="252"/>
      <c r="D42" s="236"/>
      <c r="E42" s="815"/>
      <c r="F42" s="816"/>
      <c r="G42" s="429"/>
      <c r="H42" s="251"/>
      <c r="I42" s="251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279"/>
      <c r="BY42" s="7"/>
      <c r="BZ42" s="7"/>
      <c r="CA42" s="7"/>
      <c r="CB42" s="7"/>
    </row>
    <row r="43" spans="3:76" s="8" customFormat="1" ht="4.5" customHeight="1">
      <c r="C43" s="42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421"/>
    </row>
    <row r="44" spans="3:76" s="8" customFormat="1" ht="4.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3:76" s="8" customFormat="1" ht="6" customHeight="1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3:76" s="8" customFormat="1" ht="4.5" customHeight="1">
      <c r="C46" s="367"/>
      <c r="D46" s="265" t="s">
        <v>40</v>
      </c>
      <c r="E46" s="265"/>
      <c r="F46" s="265"/>
      <c r="G46" s="265" t="s">
        <v>126</v>
      </c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6"/>
    </row>
    <row r="47" spans="3:76" s="8" customFormat="1" ht="4.5" customHeight="1">
      <c r="C47" s="252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9"/>
    </row>
    <row r="48" spans="3:76" s="8" customFormat="1" ht="4.5" customHeight="1">
      <c r="C48" s="252"/>
      <c r="D48" s="268"/>
      <c r="E48" s="268"/>
      <c r="F48" s="268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49"/>
      <c r="AK48" s="749"/>
      <c r="AL48" s="749"/>
      <c r="AM48" s="749"/>
      <c r="AN48" s="749"/>
      <c r="AO48" s="749"/>
      <c r="AP48" s="749"/>
      <c r="AQ48" s="749"/>
      <c r="AR48" s="749"/>
      <c r="AS48" s="749"/>
      <c r="AT48" s="749"/>
      <c r="AU48" s="749"/>
      <c r="AV48" s="749"/>
      <c r="AW48" s="749"/>
      <c r="AX48" s="749"/>
      <c r="AY48" s="749"/>
      <c r="AZ48" s="749"/>
      <c r="BA48" s="749"/>
      <c r="BB48" s="749"/>
      <c r="BC48" s="749"/>
      <c r="BD48" s="749"/>
      <c r="BE48" s="749"/>
      <c r="BF48" s="749"/>
      <c r="BG48" s="749"/>
      <c r="BH48" s="749"/>
      <c r="BI48" s="749"/>
      <c r="BJ48" s="749"/>
      <c r="BK48" s="749"/>
      <c r="BL48" s="749"/>
      <c r="BM48" s="749"/>
      <c r="BN48" s="749"/>
      <c r="BO48" s="749"/>
      <c r="BP48" s="749"/>
      <c r="BQ48" s="749"/>
      <c r="BR48" s="749"/>
      <c r="BS48" s="749"/>
      <c r="BT48" s="749"/>
      <c r="BU48" s="749"/>
      <c r="BV48" s="749"/>
      <c r="BW48" s="749"/>
      <c r="BX48" s="750"/>
    </row>
    <row r="49" spans="3:76" s="8" customFormat="1" ht="4.5" customHeight="1">
      <c r="C49" s="367"/>
      <c r="D49" s="631" t="s">
        <v>13</v>
      </c>
      <c r="E49" s="631"/>
      <c r="F49" s="631"/>
      <c r="G49" s="606" t="s">
        <v>165</v>
      </c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751"/>
      <c r="AY49" s="751"/>
      <c r="AZ49" s="751"/>
      <c r="BA49" s="751"/>
      <c r="BB49" s="751"/>
      <c r="BC49" s="751"/>
      <c r="BD49" s="751"/>
      <c r="BE49" s="751"/>
      <c r="BF49" s="751"/>
      <c r="BG49" s="751"/>
      <c r="BH49" s="751"/>
      <c r="BI49" s="751"/>
      <c r="BJ49" s="751"/>
      <c r="BK49" s="751"/>
      <c r="BL49" s="751"/>
      <c r="BM49" s="751"/>
      <c r="BN49" s="751"/>
      <c r="BO49" s="751"/>
      <c r="BP49" s="751"/>
      <c r="BQ49" s="751"/>
      <c r="BR49" s="740" t="s">
        <v>127</v>
      </c>
      <c r="BS49" s="741"/>
      <c r="BT49" s="741"/>
      <c r="BU49" s="741"/>
      <c r="BV49" s="741"/>
      <c r="BW49" s="741"/>
      <c r="BX49" s="742"/>
    </row>
    <row r="50" spans="3:76" s="8" customFormat="1" ht="4.5" customHeight="1">
      <c r="C50" s="252"/>
      <c r="D50" s="632"/>
      <c r="E50" s="632"/>
      <c r="F50" s="63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751"/>
      <c r="AY50" s="751"/>
      <c r="AZ50" s="751"/>
      <c r="BA50" s="751"/>
      <c r="BB50" s="751"/>
      <c r="BC50" s="751"/>
      <c r="BD50" s="751"/>
      <c r="BE50" s="751"/>
      <c r="BF50" s="751"/>
      <c r="BG50" s="751"/>
      <c r="BH50" s="751"/>
      <c r="BI50" s="751"/>
      <c r="BJ50" s="751"/>
      <c r="BK50" s="751"/>
      <c r="BL50" s="751"/>
      <c r="BM50" s="751"/>
      <c r="BN50" s="751"/>
      <c r="BO50" s="751"/>
      <c r="BP50" s="751"/>
      <c r="BQ50" s="751"/>
      <c r="BR50" s="743"/>
      <c r="BS50" s="744"/>
      <c r="BT50" s="744"/>
      <c r="BU50" s="744"/>
      <c r="BV50" s="744"/>
      <c r="BW50" s="744"/>
      <c r="BX50" s="745"/>
    </row>
    <row r="51" spans="3:76" s="8" customFormat="1" ht="4.5" customHeight="1">
      <c r="C51" s="252"/>
      <c r="D51" s="632"/>
      <c r="E51" s="632"/>
      <c r="F51" s="63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751"/>
      <c r="AY51" s="751"/>
      <c r="AZ51" s="751"/>
      <c r="BA51" s="751"/>
      <c r="BB51" s="751"/>
      <c r="BC51" s="751"/>
      <c r="BD51" s="751"/>
      <c r="BE51" s="751"/>
      <c r="BF51" s="751"/>
      <c r="BG51" s="751"/>
      <c r="BH51" s="751"/>
      <c r="BI51" s="751"/>
      <c r="BJ51" s="751"/>
      <c r="BK51" s="751"/>
      <c r="BL51" s="751"/>
      <c r="BM51" s="751"/>
      <c r="BN51" s="751"/>
      <c r="BO51" s="751"/>
      <c r="BP51" s="751"/>
      <c r="BQ51" s="751"/>
      <c r="BR51" s="743"/>
      <c r="BS51" s="744"/>
      <c r="BT51" s="744"/>
      <c r="BU51" s="744"/>
      <c r="BV51" s="744"/>
      <c r="BW51" s="744"/>
      <c r="BX51" s="745"/>
    </row>
    <row r="52" spans="3:76" s="8" customFormat="1" ht="4.5" customHeight="1">
      <c r="C52" s="420"/>
      <c r="D52" s="633"/>
      <c r="E52" s="633"/>
      <c r="F52" s="633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751"/>
      <c r="AY52" s="751"/>
      <c r="AZ52" s="751"/>
      <c r="BA52" s="751"/>
      <c r="BB52" s="751"/>
      <c r="BC52" s="751"/>
      <c r="BD52" s="751"/>
      <c r="BE52" s="751"/>
      <c r="BF52" s="751"/>
      <c r="BG52" s="751"/>
      <c r="BH52" s="751"/>
      <c r="BI52" s="751"/>
      <c r="BJ52" s="751"/>
      <c r="BK52" s="751"/>
      <c r="BL52" s="751"/>
      <c r="BM52" s="751"/>
      <c r="BN52" s="751"/>
      <c r="BO52" s="751"/>
      <c r="BP52" s="751"/>
      <c r="BQ52" s="751"/>
      <c r="BR52" s="746"/>
      <c r="BS52" s="747"/>
      <c r="BT52" s="747"/>
      <c r="BU52" s="747"/>
      <c r="BV52" s="747"/>
      <c r="BW52" s="747"/>
      <c r="BX52" s="748"/>
    </row>
    <row r="53" spans="3:76" s="8" customFormat="1" ht="4.5" customHeight="1">
      <c r="C53" s="252"/>
      <c r="D53" s="632" t="s">
        <v>15</v>
      </c>
      <c r="E53" s="632"/>
      <c r="F53" s="632"/>
      <c r="G53" s="606" t="s">
        <v>209</v>
      </c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6"/>
      <c r="AE53" s="606"/>
      <c r="AF53" s="606"/>
      <c r="AG53" s="606"/>
      <c r="AH53" s="606"/>
      <c r="AI53" s="606"/>
      <c r="AJ53" s="606"/>
      <c r="AK53" s="606"/>
      <c r="AL53" s="606"/>
      <c r="AM53" s="606"/>
      <c r="AN53" s="606"/>
      <c r="AO53" s="606"/>
      <c r="AP53" s="606"/>
      <c r="AQ53" s="606"/>
      <c r="AR53" s="606"/>
      <c r="AS53" s="606"/>
      <c r="AT53" s="606"/>
      <c r="AU53" s="606"/>
      <c r="AV53" s="606"/>
      <c r="AW53" s="607"/>
      <c r="AX53" s="752"/>
      <c r="AY53" s="753"/>
      <c r="AZ53" s="753"/>
      <c r="BA53" s="753"/>
      <c r="BB53" s="753"/>
      <c r="BC53" s="753"/>
      <c r="BD53" s="753"/>
      <c r="BE53" s="753"/>
      <c r="BF53" s="753"/>
      <c r="BG53" s="753"/>
      <c r="BH53" s="753"/>
      <c r="BI53" s="753"/>
      <c r="BJ53" s="753"/>
      <c r="BK53" s="753"/>
      <c r="BL53" s="753"/>
      <c r="BM53" s="753"/>
      <c r="BN53" s="753"/>
      <c r="BO53" s="753"/>
      <c r="BP53" s="753"/>
      <c r="BQ53" s="753"/>
      <c r="BR53" s="740" t="s">
        <v>127</v>
      </c>
      <c r="BS53" s="741"/>
      <c r="BT53" s="741"/>
      <c r="BU53" s="741"/>
      <c r="BV53" s="741"/>
      <c r="BW53" s="741"/>
      <c r="BX53" s="742"/>
    </row>
    <row r="54" spans="3:76" s="8" customFormat="1" ht="4.5" customHeight="1">
      <c r="C54" s="252"/>
      <c r="D54" s="632"/>
      <c r="E54" s="632"/>
      <c r="F54" s="63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338"/>
      <c r="AX54" s="754"/>
      <c r="AY54" s="755"/>
      <c r="AZ54" s="755"/>
      <c r="BA54" s="755"/>
      <c r="BB54" s="755"/>
      <c r="BC54" s="755"/>
      <c r="BD54" s="755"/>
      <c r="BE54" s="755"/>
      <c r="BF54" s="755"/>
      <c r="BG54" s="755"/>
      <c r="BH54" s="755"/>
      <c r="BI54" s="755"/>
      <c r="BJ54" s="755"/>
      <c r="BK54" s="755"/>
      <c r="BL54" s="755"/>
      <c r="BM54" s="755"/>
      <c r="BN54" s="755"/>
      <c r="BO54" s="755"/>
      <c r="BP54" s="755"/>
      <c r="BQ54" s="755"/>
      <c r="BR54" s="743"/>
      <c r="BS54" s="744"/>
      <c r="BT54" s="744"/>
      <c r="BU54" s="744"/>
      <c r="BV54" s="744"/>
      <c r="BW54" s="744"/>
      <c r="BX54" s="745"/>
    </row>
    <row r="55" spans="3:76" s="8" customFormat="1" ht="4.5" customHeight="1">
      <c r="C55" s="252"/>
      <c r="D55" s="632"/>
      <c r="E55" s="632"/>
      <c r="F55" s="63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338"/>
      <c r="AX55" s="754"/>
      <c r="AY55" s="755"/>
      <c r="AZ55" s="755"/>
      <c r="BA55" s="755"/>
      <c r="BB55" s="755"/>
      <c r="BC55" s="755"/>
      <c r="BD55" s="755"/>
      <c r="BE55" s="755"/>
      <c r="BF55" s="755"/>
      <c r="BG55" s="755"/>
      <c r="BH55" s="755"/>
      <c r="BI55" s="755"/>
      <c r="BJ55" s="755"/>
      <c r="BK55" s="755"/>
      <c r="BL55" s="755"/>
      <c r="BM55" s="755"/>
      <c r="BN55" s="755"/>
      <c r="BO55" s="755"/>
      <c r="BP55" s="755"/>
      <c r="BQ55" s="755"/>
      <c r="BR55" s="743"/>
      <c r="BS55" s="744"/>
      <c r="BT55" s="744"/>
      <c r="BU55" s="744"/>
      <c r="BV55" s="744"/>
      <c r="BW55" s="744"/>
      <c r="BX55" s="745"/>
    </row>
    <row r="56" spans="3:76" s="8" customFormat="1" ht="4.5" customHeight="1">
      <c r="C56" s="420"/>
      <c r="D56" s="633"/>
      <c r="E56" s="633"/>
      <c r="F56" s="633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40"/>
      <c r="AX56" s="756"/>
      <c r="AY56" s="757"/>
      <c r="AZ56" s="757"/>
      <c r="BA56" s="757"/>
      <c r="BB56" s="757"/>
      <c r="BC56" s="757"/>
      <c r="BD56" s="757"/>
      <c r="BE56" s="757"/>
      <c r="BF56" s="757"/>
      <c r="BG56" s="757"/>
      <c r="BH56" s="757"/>
      <c r="BI56" s="757"/>
      <c r="BJ56" s="757"/>
      <c r="BK56" s="757"/>
      <c r="BL56" s="757"/>
      <c r="BM56" s="757"/>
      <c r="BN56" s="757"/>
      <c r="BO56" s="757"/>
      <c r="BP56" s="757"/>
      <c r="BQ56" s="757"/>
      <c r="BR56" s="746"/>
      <c r="BS56" s="747"/>
      <c r="BT56" s="747"/>
      <c r="BU56" s="747"/>
      <c r="BV56" s="747"/>
      <c r="BW56" s="747"/>
      <c r="BX56" s="748"/>
    </row>
    <row r="57" spans="3:76" s="8" customFormat="1" ht="4.5" customHeight="1">
      <c r="C57" s="367"/>
      <c r="D57" s="631" t="s">
        <v>19</v>
      </c>
      <c r="E57" s="631"/>
      <c r="F57" s="631"/>
      <c r="G57" s="606" t="s">
        <v>166</v>
      </c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6"/>
      <c r="AF57" s="606"/>
      <c r="AG57" s="606"/>
      <c r="AH57" s="606"/>
      <c r="AI57" s="606"/>
      <c r="AJ57" s="606"/>
      <c r="AK57" s="606"/>
      <c r="AL57" s="606"/>
      <c r="AM57" s="606"/>
      <c r="AN57" s="606"/>
      <c r="AO57" s="606"/>
      <c r="AP57" s="606"/>
      <c r="AQ57" s="606"/>
      <c r="AR57" s="606"/>
      <c r="AS57" s="606"/>
      <c r="AT57" s="606"/>
      <c r="AU57" s="606"/>
      <c r="AV57" s="606"/>
      <c r="AW57" s="607"/>
      <c r="AX57" s="752"/>
      <c r="AY57" s="753"/>
      <c r="AZ57" s="753"/>
      <c r="BA57" s="753"/>
      <c r="BB57" s="753"/>
      <c r="BC57" s="753"/>
      <c r="BD57" s="753"/>
      <c r="BE57" s="753"/>
      <c r="BF57" s="753"/>
      <c r="BG57" s="753"/>
      <c r="BH57" s="753"/>
      <c r="BI57" s="753"/>
      <c r="BJ57" s="753"/>
      <c r="BK57" s="753"/>
      <c r="BL57" s="753"/>
      <c r="BM57" s="753"/>
      <c r="BN57" s="753"/>
      <c r="BO57" s="753"/>
      <c r="BP57" s="753"/>
      <c r="BQ57" s="753"/>
      <c r="BR57" s="740" t="s">
        <v>127</v>
      </c>
      <c r="BS57" s="741"/>
      <c r="BT57" s="741"/>
      <c r="BU57" s="741"/>
      <c r="BV57" s="741"/>
      <c r="BW57" s="741"/>
      <c r="BX57" s="742"/>
    </row>
    <row r="58" spans="3:76" s="8" customFormat="1" ht="4.5" customHeight="1">
      <c r="C58" s="252"/>
      <c r="D58" s="632"/>
      <c r="E58" s="632"/>
      <c r="F58" s="63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338"/>
      <c r="AX58" s="754"/>
      <c r="AY58" s="755"/>
      <c r="AZ58" s="755"/>
      <c r="BA58" s="755"/>
      <c r="BB58" s="755"/>
      <c r="BC58" s="755"/>
      <c r="BD58" s="755"/>
      <c r="BE58" s="755"/>
      <c r="BF58" s="755"/>
      <c r="BG58" s="755"/>
      <c r="BH58" s="755"/>
      <c r="BI58" s="755"/>
      <c r="BJ58" s="755"/>
      <c r="BK58" s="755"/>
      <c r="BL58" s="755"/>
      <c r="BM58" s="755"/>
      <c r="BN58" s="755"/>
      <c r="BO58" s="755"/>
      <c r="BP58" s="755"/>
      <c r="BQ58" s="755"/>
      <c r="BR58" s="743"/>
      <c r="BS58" s="744"/>
      <c r="BT58" s="744"/>
      <c r="BU58" s="744"/>
      <c r="BV58" s="744"/>
      <c r="BW58" s="744"/>
      <c r="BX58" s="745"/>
    </row>
    <row r="59" spans="3:76" s="8" customFormat="1" ht="4.5" customHeight="1">
      <c r="C59" s="252"/>
      <c r="D59" s="632"/>
      <c r="E59" s="632"/>
      <c r="F59" s="63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338"/>
      <c r="AX59" s="754"/>
      <c r="AY59" s="755"/>
      <c r="AZ59" s="755"/>
      <c r="BA59" s="755"/>
      <c r="BB59" s="755"/>
      <c r="BC59" s="755"/>
      <c r="BD59" s="755"/>
      <c r="BE59" s="755"/>
      <c r="BF59" s="755"/>
      <c r="BG59" s="755"/>
      <c r="BH59" s="755"/>
      <c r="BI59" s="755"/>
      <c r="BJ59" s="755"/>
      <c r="BK59" s="755"/>
      <c r="BL59" s="755"/>
      <c r="BM59" s="755"/>
      <c r="BN59" s="755"/>
      <c r="BO59" s="755"/>
      <c r="BP59" s="755"/>
      <c r="BQ59" s="755"/>
      <c r="BR59" s="743"/>
      <c r="BS59" s="744"/>
      <c r="BT59" s="744"/>
      <c r="BU59" s="744"/>
      <c r="BV59" s="744"/>
      <c r="BW59" s="744"/>
      <c r="BX59" s="745"/>
    </row>
    <row r="60" spans="3:76" s="8" customFormat="1" ht="4.5" customHeight="1">
      <c r="C60" s="420"/>
      <c r="D60" s="633"/>
      <c r="E60" s="633"/>
      <c r="F60" s="633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40"/>
      <c r="AX60" s="756"/>
      <c r="AY60" s="757"/>
      <c r="AZ60" s="757"/>
      <c r="BA60" s="757"/>
      <c r="BB60" s="757"/>
      <c r="BC60" s="757"/>
      <c r="BD60" s="757"/>
      <c r="BE60" s="757"/>
      <c r="BF60" s="757"/>
      <c r="BG60" s="757"/>
      <c r="BH60" s="757"/>
      <c r="BI60" s="757"/>
      <c r="BJ60" s="757"/>
      <c r="BK60" s="757"/>
      <c r="BL60" s="757"/>
      <c r="BM60" s="757"/>
      <c r="BN60" s="757"/>
      <c r="BO60" s="757"/>
      <c r="BP60" s="757"/>
      <c r="BQ60" s="757"/>
      <c r="BR60" s="746"/>
      <c r="BS60" s="747"/>
      <c r="BT60" s="747"/>
      <c r="BU60" s="747"/>
      <c r="BV60" s="747"/>
      <c r="BW60" s="747"/>
      <c r="BX60" s="748"/>
    </row>
    <row r="61" spans="3:76" s="8" customFormat="1" ht="4.5" customHeight="1">
      <c r="C61" s="367"/>
      <c r="D61" s="631" t="s">
        <v>22</v>
      </c>
      <c r="E61" s="631"/>
      <c r="F61" s="631"/>
      <c r="G61" s="606" t="s">
        <v>210</v>
      </c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06"/>
      <c r="AA61" s="606"/>
      <c r="AB61" s="606"/>
      <c r="AC61" s="606"/>
      <c r="AD61" s="606"/>
      <c r="AE61" s="606"/>
      <c r="AF61" s="606"/>
      <c r="AG61" s="606"/>
      <c r="AH61" s="606"/>
      <c r="AI61" s="606"/>
      <c r="AJ61" s="606"/>
      <c r="AK61" s="606"/>
      <c r="AL61" s="606"/>
      <c r="AM61" s="606"/>
      <c r="AN61" s="606"/>
      <c r="AO61" s="606"/>
      <c r="AP61" s="606"/>
      <c r="AQ61" s="606"/>
      <c r="AR61" s="606"/>
      <c r="AS61" s="606"/>
      <c r="AT61" s="606"/>
      <c r="AU61" s="606"/>
      <c r="AV61" s="606"/>
      <c r="AW61" s="607"/>
      <c r="AX61" s="752"/>
      <c r="AY61" s="753"/>
      <c r="AZ61" s="753"/>
      <c r="BA61" s="753"/>
      <c r="BB61" s="753"/>
      <c r="BC61" s="753"/>
      <c r="BD61" s="753"/>
      <c r="BE61" s="753"/>
      <c r="BF61" s="753"/>
      <c r="BG61" s="753"/>
      <c r="BH61" s="753"/>
      <c r="BI61" s="753"/>
      <c r="BJ61" s="753"/>
      <c r="BK61" s="753"/>
      <c r="BL61" s="753"/>
      <c r="BM61" s="753"/>
      <c r="BN61" s="753"/>
      <c r="BO61" s="753"/>
      <c r="BP61" s="753"/>
      <c r="BQ61" s="753"/>
      <c r="BR61" s="740" t="s">
        <v>127</v>
      </c>
      <c r="BS61" s="741"/>
      <c r="BT61" s="741"/>
      <c r="BU61" s="741"/>
      <c r="BV61" s="741"/>
      <c r="BW61" s="741"/>
      <c r="BX61" s="742"/>
    </row>
    <row r="62" spans="3:76" s="8" customFormat="1" ht="4.5" customHeight="1">
      <c r="C62" s="252"/>
      <c r="D62" s="632"/>
      <c r="E62" s="632"/>
      <c r="F62" s="63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338"/>
      <c r="AX62" s="754"/>
      <c r="AY62" s="755"/>
      <c r="AZ62" s="755"/>
      <c r="BA62" s="755"/>
      <c r="BB62" s="755"/>
      <c r="BC62" s="755"/>
      <c r="BD62" s="755"/>
      <c r="BE62" s="755"/>
      <c r="BF62" s="755"/>
      <c r="BG62" s="755"/>
      <c r="BH62" s="755"/>
      <c r="BI62" s="755"/>
      <c r="BJ62" s="755"/>
      <c r="BK62" s="755"/>
      <c r="BL62" s="755"/>
      <c r="BM62" s="755"/>
      <c r="BN62" s="755"/>
      <c r="BO62" s="755"/>
      <c r="BP62" s="755"/>
      <c r="BQ62" s="755"/>
      <c r="BR62" s="743"/>
      <c r="BS62" s="744"/>
      <c r="BT62" s="744"/>
      <c r="BU62" s="744"/>
      <c r="BV62" s="744"/>
      <c r="BW62" s="744"/>
      <c r="BX62" s="745"/>
    </row>
    <row r="63" spans="3:76" s="8" customFormat="1" ht="4.5" customHeight="1">
      <c r="C63" s="252"/>
      <c r="D63" s="632"/>
      <c r="E63" s="632"/>
      <c r="F63" s="63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338"/>
      <c r="AX63" s="754"/>
      <c r="AY63" s="755"/>
      <c r="AZ63" s="755"/>
      <c r="BA63" s="755"/>
      <c r="BB63" s="755"/>
      <c r="BC63" s="755"/>
      <c r="BD63" s="755"/>
      <c r="BE63" s="755"/>
      <c r="BF63" s="755"/>
      <c r="BG63" s="755"/>
      <c r="BH63" s="755"/>
      <c r="BI63" s="755"/>
      <c r="BJ63" s="755"/>
      <c r="BK63" s="755"/>
      <c r="BL63" s="755"/>
      <c r="BM63" s="755"/>
      <c r="BN63" s="755"/>
      <c r="BO63" s="755"/>
      <c r="BP63" s="755"/>
      <c r="BQ63" s="755"/>
      <c r="BR63" s="743"/>
      <c r="BS63" s="744"/>
      <c r="BT63" s="744"/>
      <c r="BU63" s="744"/>
      <c r="BV63" s="744"/>
      <c r="BW63" s="744"/>
      <c r="BX63" s="745"/>
    </row>
    <row r="64" spans="3:76" s="8" customFormat="1" ht="4.5" customHeight="1">
      <c r="C64" s="420"/>
      <c r="D64" s="633"/>
      <c r="E64" s="633"/>
      <c r="F64" s="633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40"/>
      <c r="AX64" s="756"/>
      <c r="AY64" s="757"/>
      <c r="AZ64" s="757"/>
      <c r="BA64" s="757"/>
      <c r="BB64" s="757"/>
      <c r="BC64" s="757"/>
      <c r="BD64" s="757"/>
      <c r="BE64" s="757"/>
      <c r="BF64" s="757"/>
      <c r="BG64" s="757"/>
      <c r="BH64" s="757"/>
      <c r="BI64" s="757"/>
      <c r="BJ64" s="757"/>
      <c r="BK64" s="757"/>
      <c r="BL64" s="757"/>
      <c r="BM64" s="757"/>
      <c r="BN64" s="757"/>
      <c r="BO64" s="757"/>
      <c r="BP64" s="757"/>
      <c r="BQ64" s="757"/>
      <c r="BR64" s="746"/>
      <c r="BS64" s="747"/>
      <c r="BT64" s="747"/>
      <c r="BU64" s="747"/>
      <c r="BV64" s="747"/>
      <c r="BW64" s="747"/>
      <c r="BX64" s="748"/>
    </row>
    <row r="65" spans="3:76" s="8" customFormat="1" ht="4.5" customHeight="1">
      <c r="C65" s="367"/>
      <c r="D65" s="631" t="s">
        <v>28</v>
      </c>
      <c r="E65" s="631"/>
      <c r="F65" s="631"/>
      <c r="G65" s="606" t="s">
        <v>179</v>
      </c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606"/>
      <c r="AP65" s="606"/>
      <c r="AQ65" s="606"/>
      <c r="AR65" s="606"/>
      <c r="AS65" s="606"/>
      <c r="AT65" s="606"/>
      <c r="AU65" s="606"/>
      <c r="AV65" s="606"/>
      <c r="AW65" s="607"/>
      <c r="AX65" s="752"/>
      <c r="AY65" s="753"/>
      <c r="AZ65" s="753"/>
      <c r="BA65" s="753"/>
      <c r="BB65" s="753"/>
      <c r="BC65" s="753"/>
      <c r="BD65" s="753"/>
      <c r="BE65" s="753"/>
      <c r="BF65" s="753"/>
      <c r="BG65" s="753"/>
      <c r="BH65" s="753"/>
      <c r="BI65" s="753"/>
      <c r="BJ65" s="753"/>
      <c r="BK65" s="753"/>
      <c r="BL65" s="753"/>
      <c r="BM65" s="753"/>
      <c r="BN65" s="753"/>
      <c r="BO65" s="753"/>
      <c r="BP65" s="753"/>
      <c r="BQ65" s="753"/>
      <c r="BR65" s="740" t="s">
        <v>127</v>
      </c>
      <c r="BS65" s="741"/>
      <c r="BT65" s="741"/>
      <c r="BU65" s="741"/>
      <c r="BV65" s="741"/>
      <c r="BW65" s="741"/>
      <c r="BX65" s="742"/>
    </row>
    <row r="66" spans="3:76" s="8" customFormat="1" ht="4.5" customHeight="1">
      <c r="C66" s="252"/>
      <c r="D66" s="632"/>
      <c r="E66" s="632"/>
      <c r="F66" s="63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338"/>
      <c r="AX66" s="754"/>
      <c r="AY66" s="755"/>
      <c r="AZ66" s="755"/>
      <c r="BA66" s="755"/>
      <c r="BB66" s="755"/>
      <c r="BC66" s="755"/>
      <c r="BD66" s="755"/>
      <c r="BE66" s="755"/>
      <c r="BF66" s="755"/>
      <c r="BG66" s="755"/>
      <c r="BH66" s="755"/>
      <c r="BI66" s="755"/>
      <c r="BJ66" s="755"/>
      <c r="BK66" s="755"/>
      <c r="BL66" s="755"/>
      <c r="BM66" s="755"/>
      <c r="BN66" s="755"/>
      <c r="BO66" s="755"/>
      <c r="BP66" s="755"/>
      <c r="BQ66" s="755"/>
      <c r="BR66" s="743"/>
      <c r="BS66" s="744"/>
      <c r="BT66" s="744"/>
      <c r="BU66" s="744"/>
      <c r="BV66" s="744"/>
      <c r="BW66" s="744"/>
      <c r="BX66" s="745"/>
    </row>
    <row r="67" spans="3:76" s="8" customFormat="1" ht="4.5" customHeight="1">
      <c r="C67" s="252"/>
      <c r="D67" s="632"/>
      <c r="E67" s="632"/>
      <c r="F67" s="63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338"/>
      <c r="AX67" s="754"/>
      <c r="AY67" s="755"/>
      <c r="AZ67" s="755"/>
      <c r="BA67" s="755"/>
      <c r="BB67" s="755"/>
      <c r="BC67" s="755"/>
      <c r="BD67" s="755"/>
      <c r="BE67" s="755"/>
      <c r="BF67" s="755"/>
      <c r="BG67" s="755"/>
      <c r="BH67" s="755"/>
      <c r="BI67" s="755"/>
      <c r="BJ67" s="755"/>
      <c r="BK67" s="755"/>
      <c r="BL67" s="755"/>
      <c r="BM67" s="755"/>
      <c r="BN67" s="755"/>
      <c r="BO67" s="755"/>
      <c r="BP67" s="755"/>
      <c r="BQ67" s="755"/>
      <c r="BR67" s="743"/>
      <c r="BS67" s="744"/>
      <c r="BT67" s="744"/>
      <c r="BU67" s="744"/>
      <c r="BV67" s="744"/>
      <c r="BW67" s="744"/>
      <c r="BX67" s="745"/>
    </row>
    <row r="68" spans="3:76" s="8" customFormat="1" ht="4.5" customHeight="1">
      <c r="C68" s="252"/>
      <c r="D68" s="632"/>
      <c r="E68" s="632"/>
      <c r="F68" s="63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338"/>
      <c r="AX68" s="754"/>
      <c r="AY68" s="755"/>
      <c r="AZ68" s="755"/>
      <c r="BA68" s="755"/>
      <c r="BB68" s="755"/>
      <c r="BC68" s="755"/>
      <c r="BD68" s="755"/>
      <c r="BE68" s="755"/>
      <c r="BF68" s="755"/>
      <c r="BG68" s="755"/>
      <c r="BH68" s="755"/>
      <c r="BI68" s="755"/>
      <c r="BJ68" s="755"/>
      <c r="BK68" s="755"/>
      <c r="BL68" s="755"/>
      <c r="BM68" s="755"/>
      <c r="BN68" s="755"/>
      <c r="BO68" s="755"/>
      <c r="BP68" s="755"/>
      <c r="BQ68" s="755"/>
      <c r="BR68" s="743"/>
      <c r="BS68" s="744"/>
      <c r="BT68" s="744"/>
      <c r="BU68" s="744"/>
      <c r="BV68" s="744"/>
      <c r="BW68" s="744"/>
      <c r="BX68" s="745"/>
    </row>
    <row r="69" spans="3:76" s="8" customFormat="1" ht="4.5" customHeight="1">
      <c r="C69" s="252"/>
      <c r="D69" s="632"/>
      <c r="E69" s="632"/>
      <c r="F69" s="63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338"/>
      <c r="AX69" s="754"/>
      <c r="AY69" s="755"/>
      <c r="AZ69" s="755"/>
      <c r="BA69" s="755"/>
      <c r="BB69" s="755"/>
      <c r="BC69" s="755"/>
      <c r="BD69" s="755"/>
      <c r="BE69" s="755"/>
      <c r="BF69" s="755"/>
      <c r="BG69" s="755"/>
      <c r="BH69" s="755"/>
      <c r="BI69" s="755"/>
      <c r="BJ69" s="755"/>
      <c r="BK69" s="755"/>
      <c r="BL69" s="755"/>
      <c r="BM69" s="755"/>
      <c r="BN69" s="755"/>
      <c r="BO69" s="755"/>
      <c r="BP69" s="755"/>
      <c r="BQ69" s="755"/>
      <c r="BR69" s="743"/>
      <c r="BS69" s="744"/>
      <c r="BT69" s="744"/>
      <c r="BU69" s="744"/>
      <c r="BV69" s="744"/>
      <c r="BW69" s="744"/>
      <c r="BX69" s="745"/>
    </row>
    <row r="70" spans="3:76" s="8" customFormat="1" ht="4.5" customHeight="1">
      <c r="C70" s="420"/>
      <c r="D70" s="633"/>
      <c r="E70" s="633"/>
      <c r="F70" s="633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40"/>
      <c r="AX70" s="756"/>
      <c r="AY70" s="757"/>
      <c r="AZ70" s="757"/>
      <c r="BA70" s="757"/>
      <c r="BB70" s="757"/>
      <c r="BC70" s="757"/>
      <c r="BD70" s="757"/>
      <c r="BE70" s="757"/>
      <c r="BF70" s="757"/>
      <c r="BG70" s="757"/>
      <c r="BH70" s="757"/>
      <c r="BI70" s="757"/>
      <c r="BJ70" s="757"/>
      <c r="BK70" s="757"/>
      <c r="BL70" s="757"/>
      <c r="BM70" s="757"/>
      <c r="BN70" s="757"/>
      <c r="BO70" s="757"/>
      <c r="BP70" s="757"/>
      <c r="BQ70" s="757"/>
      <c r="BR70" s="746"/>
      <c r="BS70" s="747"/>
      <c r="BT70" s="747"/>
      <c r="BU70" s="747"/>
      <c r="BV70" s="747"/>
      <c r="BW70" s="747"/>
      <c r="BX70" s="748"/>
    </row>
    <row r="71" spans="3:76" s="8" customFormat="1" ht="4.5" customHeight="1">
      <c r="C71" s="367"/>
      <c r="D71" s="631" t="s">
        <v>29</v>
      </c>
      <c r="E71" s="631"/>
      <c r="F71" s="631"/>
      <c r="G71" s="606" t="s">
        <v>211</v>
      </c>
      <c r="H71" s="606"/>
      <c r="I71" s="606"/>
      <c r="J71" s="606"/>
      <c r="K71" s="606"/>
      <c r="L71" s="606"/>
      <c r="M71" s="606"/>
      <c r="N71" s="606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06"/>
      <c r="AA71" s="606"/>
      <c r="AB71" s="606"/>
      <c r="AC71" s="606"/>
      <c r="AD71" s="606"/>
      <c r="AE71" s="606"/>
      <c r="AF71" s="606"/>
      <c r="AG71" s="606"/>
      <c r="AH71" s="606"/>
      <c r="AI71" s="606"/>
      <c r="AJ71" s="606"/>
      <c r="AK71" s="606"/>
      <c r="AL71" s="606"/>
      <c r="AM71" s="606"/>
      <c r="AN71" s="606"/>
      <c r="AO71" s="606"/>
      <c r="AP71" s="606"/>
      <c r="AQ71" s="606"/>
      <c r="AR71" s="606"/>
      <c r="AS71" s="606"/>
      <c r="AT71" s="606"/>
      <c r="AU71" s="606"/>
      <c r="AV71" s="606"/>
      <c r="AW71" s="607"/>
      <c r="AX71" s="752"/>
      <c r="AY71" s="753"/>
      <c r="AZ71" s="753"/>
      <c r="BA71" s="753"/>
      <c r="BB71" s="753"/>
      <c r="BC71" s="753"/>
      <c r="BD71" s="753"/>
      <c r="BE71" s="753"/>
      <c r="BF71" s="753"/>
      <c r="BG71" s="753"/>
      <c r="BH71" s="753"/>
      <c r="BI71" s="753"/>
      <c r="BJ71" s="753"/>
      <c r="BK71" s="753"/>
      <c r="BL71" s="753"/>
      <c r="BM71" s="753"/>
      <c r="BN71" s="753"/>
      <c r="BO71" s="753"/>
      <c r="BP71" s="753"/>
      <c r="BQ71" s="753"/>
      <c r="BR71" s="740" t="s">
        <v>127</v>
      </c>
      <c r="BS71" s="741"/>
      <c r="BT71" s="741"/>
      <c r="BU71" s="741"/>
      <c r="BV71" s="741"/>
      <c r="BW71" s="741"/>
      <c r="BX71" s="742"/>
    </row>
    <row r="72" spans="3:76" s="8" customFormat="1" ht="4.5" customHeight="1">
      <c r="C72" s="252"/>
      <c r="D72" s="632"/>
      <c r="E72" s="632"/>
      <c r="F72" s="63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338"/>
      <c r="AX72" s="754"/>
      <c r="AY72" s="755"/>
      <c r="AZ72" s="755"/>
      <c r="BA72" s="755"/>
      <c r="BB72" s="755"/>
      <c r="BC72" s="755"/>
      <c r="BD72" s="755"/>
      <c r="BE72" s="755"/>
      <c r="BF72" s="755"/>
      <c r="BG72" s="755"/>
      <c r="BH72" s="755"/>
      <c r="BI72" s="755"/>
      <c r="BJ72" s="755"/>
      <c r="BK72" s="755"/>
      <c r="BL72" s="755"/>
      <c r="BM72" s="755"/>
      <c r="BN72" s="755"/>
      <c r="BO72" s="755"/>
      <c r="BP72" s="755"/>
      <c r="BQ72" s="755"/>
      <c r="BR72" s="743"/>
      <c r="BS72" s="744"/>
      <c r="BT72" s="744"/>
      <c r="BU72" s="744"/>
      <c r="BV72" s="744"/>
      <c r="BW72" s="744"/>
      <c r="BX72" s="745"/>
    </row>
    <row r="73" spans="3:76" s="8" customFormat="1" ht="4.5" customHeight="1">
      <c r="C73" s="252"/>
      <c r="D73" s="632"/>
      <c r="E73" s="632"/>
      <c r="F73" s="63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338"/>
      <c r="AX73" s="754"/>
      <c r="AY73" s="755"/>
      <c r="AZ73" s="755"/>
      <c r="BA73" s="755"/>
      <c r="BB73" s="755"/>
      <c r="BC73" s="755"/>
      <c r="BD73" s="755"/>
      <c r="BE73" s="755"/>
      <c r="BF73" s="755"/>
      <c r="BG73" s="755"/>
      <c r="BH73" s="755"/>
      <c r="BI73" s="755"/>
      <c r="BJ73" s="755"/>
      <c r="BK73" s="755"/>
      <c r="BL73" s="755"/>
      <c r="BM73" s="755"/>
      <c r="BN73" s="755"/>
      <c r="BO73" s="755"/>
      <c r="BP73" s="755"/>
      <c r="BQ73" s="755"/>
      <c r="BR73" s="743"/>
      <c r="BS73" s="744"/>
      <c r="BT73" s="744"/>
      <c r="BU73" s="744"/>
      <c r="BV73" s="744"/>
      <c r="BW73" s="744"/>
      <c r="BX73" s="745"/>
    </row>
    <row r="74" spans="3:76" s="8" customFormat="1" ht="4.5" customHeight="1">
      <c r="C74" s="252"/>
      <c r="D74" s="632"/>
      <c r="E74" s="632"/>
      <c r="F74" s="63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338"/>
      <c r="AX74" s="754"/>
      <c r="AY74" s="755"/>
      <c r="AZ74" s="755"/>
      <c r="BA74" s="755"/>
      <c r="BB74" s="755"/>
      <c r="BC74" s="755"/>
      <c r="BD74" s="755"/>
      <c r="BE74" s="755"/>
      <c r="BF74" s="755"/>
      <c r="BG74" s="755"/>
      <c r="BH74" s="755"/>
      <c r="BI74" s="755"/>
      <c r="BJ74" s="755"/>
      <c r="BK74" s="755"/>
      <c r="BL74" s="755"/>
      <c r="BM74" s="755"/>
      <c r="BN74" s="755"/>
      <c r="BO74" s="755"/>
      <c r="BP74" s="755"/>
      <c r="BQ74" s="755"/>
      <c r="BR74" s="743"/>
      <c r="BS74" s="744"/>
      <c r="BT74" s="744"/>
      <c r="BU74" s="744"/>
      <c r="BV74" s="744"/>
      <c r="BW74" s="744"/>
      <c r="BX74" s="745"/>
    </row>
    <row r="75" spans="3:76" s="8" customFormat="1" ht="4.5" customHeight="1">
      <c r="C75" s="252"/>
      <c r="D75" s="632"/>
      <c r="E75" s="632"/>
      <c r="F75" s="63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338"/>
      <c r="AX75" s="754"/>
      <c r="AY75" s="755"/>
      <c r="AZ75" s="755"/>
      <c r="BA75" s="755"/>
      <c r="BB75" s="755"/>
      <c r="BC75" s="755"/>
      <c r="BD75" s="755"/>
      <c r="BE75" s="755"/>
      <c r="BF75" s="755"/>
      <c r="BG75" s="755"/>
      <c r="BH75" s="755"/>
      <c r="BI75" s="755"/>
      <c r="BJ75" s="755"/>
      <c r="BK75" s="755"/>
      <c r="BL75" s="755"/>
      <c r="BM75" s="755"/>
      <c r="BN75" s="755"/>
      <c r="BO75" s="755"/>
      <c r="BP75" s="755"/>
      <c r="BQ75" s="755"/>
      <c r="BR75" s="743"/>
      <c r="BS75" s="744"/>
      <c r="BT75" s="744"/>
      <c r="BU75" s="744"/>
      <c r="BV75" s="744"/>
      <c r="BW75" s="744"/>
      <c r="BX75" s="745"/>
    </row>
    <row r="76" spans="3:76" s="8" customFormat="1" ht="4.5" customHeight="1">
      <c r="C76" s="252"/>
      <c r="D76" s="632"/>
      <c r="E76" s="632"/>
      <c r="F76" s="63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338"/>
      <c r="AX76" s="754"/>
      <c r="AY76" s="755"/>
      <c r="AZ76" s="755"/>
      <c r="BA76" s="755"/>
      <c r="BB76" s="755"/>
      <c r="BC76" s="755"/>
      <c r="BD76" s="755"/>
      <c r="BE76" s="755"/>
      <c r="BF76" s="755"/>
      <c r="BG76" s="755"/>
      <c r="BH76" s="755"/>
      <c r="BI76" s="755"/>
      <c r="BJ76" s="755"/>
      <c r="BK76" s="755"/>
      <c r="BL76" s="755"/>
      <c r="BM76" s="755"/>
      <c r="BN76" s="755"/>
      <c r="BO76" s="755"/>
      <c r="BP76" s="755"/>
      <c r="BQ76" s="755"/>
      <c r="BR76" s="743"/>
      <c r="BS76" s="744"/>
      <c r="BT76" s="744"/>
      <c r="BU76" s="744"/>
      <c r="BV76" s="744"/>
      <c r="BW76" s="744"/>
      <c r="BX76" s="745"/>
    </row>
    <row r="77" spans="3:76" s="8" customFormat="1" ht="4.5" customHeight="1">
      <c r="C77" s="252"/>
      <c r="D77" s="632"/>
      <c r="E77" s="632"/>
      <c r="F77" s="63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338"/>
      <c r="AX77" s="754"/>
      <c r="AY77" s="755"/>
      <c r="AZ77" s="755"/>
      <c r="BA77" s="755"/>
      <c r="BB77" s="755"/>
      <c r="BC77" s="755"/>
      <c r="BD77" s="755"/>
      <c r="BE77" s="755"/>
      <c r="BF77" s="755"/>
      <c r="BG77" s="755"/>
      <c r="BH77" s="755"/>
      <c r="BI77" s="755"/>
      <c r="BJ77" s="755"/>
      <c r="BK77" s="755"/>
      <c r="BL77" s="755"/>
      <c r="BM77" s="755"/>
      <c r="BN77" s="755"/>
      <c r="BO77" s="755"/>
      <c r="BP77" s="755"/>
      <c r="BQ77" s="755"/>
      <c r="BR77" s="743"/>
      <c r="BS77" s="744"/>
      <c r="BT77" s="744"/>
      <c r="BU77" s="744"/>
      <c r="BV77" s="744"/>
      <c r="BW77" s="744"/>
      <c r="BX77" s="745"/>
    </row>
    <row r="78" spans="3:76" s="8" customFormat="1" ht="4.5" customHeight="1">
      <c r="C78" s="420"/>
      <c r="D78" s="633"/>
      <c r="E78" s="633"/>
      <c r="F78" s="633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40"/>
      <c r="AX78" s="756"/>
      <c r="AY78" s="757"/>
      <c r="AZ78" s="757"/>
      <c r="BA78" s="757"/>
      <c r="BB78" s="757"/>
      <c r="BC78" s="757"/>
      <c r="BD78" s="757"/>
      <c r="BE78" s="757"/>
      <c r="BF78" s="757"/>
      <c r="BG78" s="757"/>
      <c r="BH78" s="757"/>
      <c r="BI78" s="757"/>
      <c r="BJ78" s="757"/>
      <c r="BK78" s="757"/>
      <c r="BL78" s="757"/>
      <c r="BM78" s="757"/>
      <c r="BN78" s="757"/>
      <c r="BO78" s="757"/>
      <c r="BP78" s="757"/>
      <c r="BQ78" s="757"/>
      <c r="BR78" s="746"/>
      <c r="BS78" s="747"/>
      <c r="BT78" s="747"/>
      <c r="BU78" s="747"/>
      <c r="BV78" s="747"/>
      <c r="BW78" s="747"/>
      <c r="BX78" s="748"/>
    </row>
    <row r="79" spans="3:76" s="8" customFormat="1" ht="4.5" customHeight="1">
      <c r="C79" s="367"/>
      <c r="D79" s="631" t="s">
        <v>26</v>
      </c>
      <c r="E79" s="631"/>
      <c r="F79" s="631"/>
      <c r="G79" s="606" t="s">
        <v>128</v>
      </c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606"/>
      <c r="AA79" s="606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06"/>
      <c r="AM79" s="606"/>
      <c r="AN79" s="606"/>
      <c r="AO79" s="606"/>
      <c r="AP79" s="606"/>
      <c r="AQ79" s="606"/>
      <c r="AR79" s="606"/>
      <c r="AS79" s="606"/>
      <c r="AT79" s="606"/>
      <c r="AU79" s="606"/>
      <c r="AV79" s="606"/>
      <c r="AW79" s="607"/>
      <c r="AX79" s="752"/>
      <c r="AY79" s="753"/>
      <c r="AZ79" s="753"/>
      <c r="BA79" s="753"/>
      <c r="BB79" s="753"/>
      <c r="BC79" s="753"/>
      <c r="BD79" s="753"/>
      <c r="BE79" s="753"/>
      <c r="BF79" s="753"/>
      <c r="BG79" s="753"/>
      <c r="BH79" s="753"/>
      <c r="BI79" s="753"/>
      <c r="BJ79" s="753"/>
      <c r="BK79" s="753"/>
      <c r="BL79" s="753"/>
      <c r="BM79" s="753"/>
      <c r="BN79" s="753"/>
      <c r="BO79" s="753"/>
      <c r="BP79" s="753"/>
      <c r="BQ79" s="777"/>
      <c r="BR79" s="767" t="s">
        <v>212</v>
      </c>
      <c r="BS79" s="768"/>
      <c r="BT79" s="768"/>
      <c r="BU79" s="768"/>
      <c r="BV79" s="768"/>
      <c r="BW79" s="768"/>
      <c r="BX79" s="769"/>
    </row>
    <row r="80" spans="3:76" s="8" customFormat="1" ht="4.5" customHeight="1">
      <c r="C80" s="252"/>
      <c r="D80" s="632"/>
      <c r="E80" s="632"/>
      <c r="F80" s="63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338"/>
      <c r="AX80" s="754"/>
      <c r="AY80" s="755"/>
      <c r="AZ80" s="755"/>
      <c r="BA80" s="755"/>
      <c r="BB80" s="755"/>
      <c r="BC80" s="755"/>
      <c r="BD80" s="755"/>
      <c r="BE80" s="755"/>
      <c r="BF80" s="755"/>
      <c r="BG80" s="755"/>
      <c r="BH80" s="755"/>
      <c r="BI80" s="755"/>
      <c r="BJ80" s="755"/>
      <c r="BK80" s="755"/>
      <c r="BL80" s="755"/>
      <c r="BM80" s="755"/>
      <c r="BN80" s="755"/>
      <c r="BO80" s="755"/>
      <c r="BP80" s="755"/>
      <c r="BQ80" s="778"/>
      <c r="BR80" s="770"/>
      <c r="BS80" s="771"/>
      <c r="BT80" s="771"/>
      <c r="BU80" s="771"/>
      <c r="BV80" s="771"/>
      <c r="BW80" s="771"/>
      <c r="BX80" s="772"/>
    </row>
    <row r="81" spans="3:76" s="8" customFormat="1" ht="4.5" customHeight="1">
      <c r="C81" s="252"/>
      <c r="D81" s="632"/>
      <c r="E81" s="632"/>
      <c r="F81" s="63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338"/>
      <c r="AX81" s="754"/>
      <c r="AY81" s="755"/>
      <c r="AZ81" s="755"/>
      <c r="BA81" s="755"/>
      <c r="BB81" s="755"/>
      <c r="BC81" s="755"/>
      <c r="BD81" s="755"/>
      <c r="BE81" s="755"/>
      <c r="BF81" s="755"/>
      <c r="BG81" s="755"/>
      <c r="BH81" s="755"/>
      <c r="BI81" s="755"/>
      <c r="BJ81" s="755"/>
      <c r="BK81" s="755"/>
      <c r="BL81" s="755"/>
      <c r="BM81" s="755"/>
      <c r="BN81" s="755"/>
      <c r="BO81" s="755"/>
      <c r="BP81" s="755"/>
      <c r="BQ81" s="778"/>
      <c r="BR81" s="770"/>
      <c r="BS81" s="771"/>
      <c r="BT81" s="771"/>
      <c r="BU81" s="771"/>
      <c r="BV81" s="771"/>
      <c r="BW81" s="771"/>
      <c r="BX81" s="772"/>
    </row>
    <row r="82" spans="3:76" s="8" customFormat="1" ht="4.5" customHeight="1">
      <c r="C82" s="252"/>
      <c r="D82" s="632"/>
      <c r="E82" s="632"/>
      <c r="F82" s="63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338"/>
      <c r="AX82" s="754"/>
      <c r="AY82" s="755"/>
      <c r="AZ82" s="755"/>
      <c r="BA82" s="755"/>
      <c r="BB82" s="755"/>
      <c r="BC82" s="755"/>
      <c r="BD82" s="755"/>
      <c r="BE82" s="755"/>
      <c r="BF82" s="755"/>
      <c r="BG82" s="755"/>
      <c r="BH82" s="755"/>
      <c r="BI82" s="755"/>
      <c r="BJ82" s="755"/>
      <c r="BK82" s="755"/>
      <c r="BL82" s="755"/>
      <c r="BM82" s="755"/>
      <c r="BN82" s="755"/>
      <c r="BO82" s="755"/>
      <c r="BP82" s="755"/>
      <c r="BQ82" s="778"/>
      <c r="BR82" s="770"/>
      <c r="BS82" s="771"/>
      <c r="BT82" s="771"/>
      <c r="BU82" s="771"/>
      <c r="BV82" s="771"/>
      <c r="BW82" s="771"/>
      <c r="BX82" s="772"/>
    </row>
    <row r="83" spans="3:76" s="8" customFormat="1" ht="4.5" customHeight="1">
      <c r="C83" s="252"/>
      <c r="D83" s="632"/>
      <c r="E83" s="632"/>
      <c r="F83" s="63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338"/>
      <c r="AX83" s="754"/>
      <c r="AY83" s="755"/>
      <c r="AZ83" s="755"/>
      <c r="BA83" s="755"/>
      <c r="BB83" s="755"/>
      <c r="BC83" s="755"/>
      <c r="BD83" s="755"/>
      <c r="BE83" s="755"/>
      <c r="BF83" s="755"/>
      <c r="BG83" s="755"/>
      <c r="BH83" s="755"/>
      <c r="BI83" s="755"/>
      <c r="BJ83" s="755"/>
      <c r="BK83" s="755"/>
      <c r="BL83" s="755"/>
      <c r="BM83" s="755"/>
      <c r="BN83" s="755"/>
      <c r="BO83" s="755"/>
      <c r="BP83" s="755"/>
      <c r="BQ83" s="778"/>
      <c r="BR83" s="770"/>
      <c r="BS83" s="771"/>
      <c r="BT83" s="771"/>
      <c r="BU83" s="771"/>
      <c r="BV83" s="771"/>
      <c r="BW83" s="771"/>
      <c r="BX83" s="772"/>
    </row>
    <row r="84" spans="3:76" s="8" customFormat="1" ht="4.5" customHeight="1">
      <c r="C84" s="420"/>
      <c r="D84" s="633"/>
      <c r="E84" s="633"/>
      <c r="F84" s="633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40"/>
      <c r="AX84" s="756"/>
      <c r="AY84" s="757"/>
      <c r="AZ84" s="757"/>
      <c r="BA84" s="757"/>
      <c r="BB84" s="757"/>
      <c r="BC84" s="757"/>
      <c r="BD84" s="757"/>
      <c r="BE84" s="757"/>
      <c r="BF84" s="757"/>
      <c r="BG84" s="757"/>
      <c r="BH84" s="757"/>
      <c r="BI84" s="757"/>
      <c r="BJ84" s="757"/>
      <c r="BK84" s="757"/>
      <c r="BL84" s="757"/>
      <c r="BM84" s="757"/>
      <c r="BN84" s="757"/>
      <c r="BO84" s="757"/>
      <c r="BP84" s="757"/>
      <c r="BQ84" s="779"/>
      <c r="BR84" s="773"/>
      <c r="BS84" s="774"/>
      <c r="BT84" s="774"/>
      <c r="BU84" s="774"/>
      <c r="BV84" s="774"/>
      <c r="BW84" s="774"/>
      <c r="BX84" s="775"/>
    </row>
    <row r="85" spans="3:76" s="8" customFormat="1" ht="4.5" customHeight="1">
      <c r="C85" s="367"/>
      <c r="D85" s="631" t="s">
        <v>32</v>
      </c>
      <c r="E85" s="631"/>
      <c r="F85" s="631"/>
      <c r="G85" s="606" t="s">
        <v>213</v>
      </c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277"/>
      <c r="AX85" s="752"/>
      <c r="AY85" s="753"/>
      <c r="AZ85" s="753"/>
      <c r="BA85" s="753"/>
      <c r="BB85" s="753"/>
      <c r="BC85" s="753"/>
      <c r="BD85" s="753"/>
      <c r="BE85" s="753"/>
      <c r="BF85" s="753"/>
      <c r="BG85" s="753"/>
      <c r="BH85" s="753"/>
      <c r="BI85" s="753"/>
      <c r="BJ85" s="753"/>
      <c r="BK85" s="753"/>
      <c r="BL85" s="753"/>
      <c r="BM85" s="753"/>
      <c r="BN85" s="753"/>
      <c r="BO85" s="753"/>
      <c r="BP85" s="753"/>
      <c r="BQ85" s="777"/>
      <c r="BR85" s="767" t="s">
        <v>212</v>
      </c>
      <c r="BS85" s="768"/>
      <c r="BT85" s="768"/>
      <c r="BU85" s="768"/>
      <c r="BV85" s="768"/>
      <c r="BW85" s="768"/>
      <c r="BX85" s="769"/>
    </row>
    <row r="86" spans="3:76" s="8" customFormat="1" ht="4.5" customHeight="1">
      <c r="C86" s="252"/>
      <c r="D86" s="632"/>
      <c r="E86" s="632"/>
      <c r="F86" s="632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279"/>
      <c r="AX86" s="754"/>
      <c r="AY86" s="755"/>
      <c r="AZ86" s="755"/>
      <c r="BA86" s="755"/>
      <c r="BB86" s="755"/>
      <c r="BC86" s="755"/>
      <c r="BD86" s="755"/>
      <c r="BE86" s="755"/>
      <c r="BF86" s="755"/>
      <c r="BG86" s="755"/>
      <c r="BH86" s="755"/>
      <c r="BI86" s="755"/>
      <c r="BJ86" s="755"/>
      <c r="BK86" s="755"/>
      <c r="BL86" s="755"/>
      <c r="BM86" s="755"/>
      <c r="BN86" s="755"/>
      <c r="BO86" s="755"/>
      <c r="BP86" s="755"/>
      <c r="BQ86" s="778"/>
      <c r="BR86" s="770"/>
      <c r="BS86" s="771"/>
      <c r="BT86" s="771"/>
      <c r="BU86" s="771"/>
      <c r="BV86" s="771"/>
      <c r="BW86" s="771"/>
      <c r="BX86" s="772"/>
    </row>
    <row r="87" spans="3:76" s="8" customFormat="1" ht="4.5" customHeight="1">
      <c r="C87" s="252"/>
      <c r="D87" s="632"/>
      <c r="E87" s="632"/>
      <c r="F87" s="632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279"/>
      <c r="AX87" s="754"/>
      <c r="AY87" s="755"/>
      <c r="AZ87" s="755"/>
      <c r="BA87" s="755"/>
      <c r="BB87" s="755"/>
      <c r="BC87" s="755"/>
      <c r="BD87" s="755"/>
      <c r="BE87" s="755"/>
      <c r="BF87" s="755"/>
      <c r="BG87" s="755"/>
      <c r="BH87" s="755"/>
      <c r="BI87" s="755"/>
      <c r="BJ87" s="755"/>
      <c r="BK87" s="755"/>
      <c r="BL87" s="755"/>
      <c r="BM87" s="755"/>
      <c r="BN87" s="755"/>
      <c r="BO87" s="755"/>
      <c r="BP87" s="755"/>
      <c r="BQ87" s="778"/>
      <c r="BR87" s="770"/>
      <c r="BS87" s="771"/>
      <c r="BT87" s="771"/>
      <c r="BU87" s="771"/>
      <c r="BV87" s="771"/>
      <c r="BW87" s="771"/>
      <c r="BX87" s="772"/>
    </row>
    <row r="88" spans="3:76" s="8" customFormat="1" ht="4.5" customHeight="1">
      <c r="C88" s="252"/>
      <c r="D88" s="632"/>
      <c r="E88" s="632"/>
      <c r="F88" s="632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279"/>
      <c r="AX88" s="754"/>
      <c r="AY88" s="755"/>
      <c r="AZ88" s="755"/>
      <c r="BA88" s="755"/>
      <c r="BB88" s="755"/>
      <c r="BC88" s="755"/>
      <c r="BD88" s="755"/>
      <c r="BE88" s="755"/>
      <c r="BF88" s="755"/>
      <c r="BG88" s="755"/>
      <c r="BH88" s="755"/>
      <c r="BI88" s="755"/>
      <c r="BJ88" s="755"/>
      <c r="BK88" s="755"/>
      <c r="BL88" s="755"/>
      <c r="BM88" s="755"/>
      <c r="BN88" s="755"/>
      <c r="BO88" s="755"/>
      <c r="BP88" s="755"/>
      <c r="BQ88" s="778"/>
      <c r="BR88" s="770"/>
      <c r="BS88" s="771"/>
      <c r="BT88" s="771"/>
      <c r="BU88" s="771"/>
      <c r="BV88" s="771"/>
      <c r="BW88" s="771"/>
      <c r="BX88" s="772"/>
    </row>
    <row r="89" spans="3:76" s="8" customFormat="1" ht="4.5" customHeight="1">
      <c r="C89" s="252"/>
      <c r="D89" s="632"/>
      <c r="E89" s="632"/>
      <c r="F89" s="632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279"/>
      <c r="AX89" s="754"/>
      <c r="AY89" s="755"/>
      <c r="AZ89" s="755"/>
      <c r="BA89" s="755"/>
      <c r="BB89" s="755"/>
      <c r="BC89" s="755"/>
      <c r="BD89" s="755"/>
      <c r="BE89" s="755"/>
      <c r="BF89" s="755"/>
      <c r="BG89" s="755"/>
      <c r="BH89" s="755"/>
      <c r="BI89" s="755"/>
      <c r="BJ89" s="755"/>
      <c r="BK89" s="755"/>
      <c r="BL89" s="755"/>
      <c r="BM89" s="755"/>
      <c r="BN89" s="755"/>
      <c r="BO89" s="755"/>
      <c r="BP89" s="755"/>
      <c r="BQ89" s="778"/>
      <c r="BR89" s="770"/>
      <c r="BS89" s="771"/>
      <c r="BT89" s="771"/>
      <c r="BU89" s="771"/>
      <c r="BV89" s="771"/>
      <c r="BW89" s="771"/>
      <c r="BX89" s="772"/>
    </row>
    <row r="90" spans="3:76" s="8" customFormat="1" ht="4.5" customHeight="1">
      <c r="C90" s="420"/>
      <c r="D90" s="633"/>
      <c r="E90" s="633"/>
      <c r="F90" s="633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281"/>
      <c r="AX90" s="756"/>
      <c r="AY90" s="757"/>
      <c r="AZ90" s="757"/>
      <c r="BA90" s="757"/>
      <c r="BB90" s="757"/>
      <c r="BC90" s="757"/>
      <c r="BD90" s="757"/>
      <c r="BE90" s="757"/>
      <c r="BF90" s="757"/>
      <c r="BG90" s="757"/>
      <c r="BH90" s="757"/>
      <c r="BI90" s="757"/>
      <c r="BJ90" s="757"/>
      <c r="BK90" s="757"/>
      <c r="BL90" s="757"/>
      <c r="BM90" s="757"/>
      <c r="BN90" s="757"/>
      <c r="BO90" s="757"/>
      <c r="BP90" s="757"/>
      <c r="BQ90" s="779"/>
      <c r="BR90" s="773"/>
      <c r="BS90" s="774"/>
      <c r="BT90" s="774"/>
      <c r="BU90" s="774"/>
      <c r="BV90" s="774"/>
      <c r="BW90" s="774"/>
      <c r="BX90" s="775"/>
    </row>
    <row r="91" spans="3:76" s="8" customFormat="1" ht="38.25" customHeight="1">
      <c r="C91" s="54"/>
      <c r="D91" s="694" t="s">
        <v>34</v>
      </c>
      <c r="E91" s="694"/>
      <c r="F91" s="694"/>
      <c r="G91" s="695" t="s">
        <v>187</v>
      </c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696"/>
      <c r="AX91" s="706"/>
      <c r="AY91" s="707"/>
      <c r="AZ91" s="707"/>
      <c r="BA91" s="707"/>
      <c r="BB91" s="707"/>
      <c r="BC91" s="707"/>
      <c r="BD91" s="707"/>
      <c r="BE91" s="707"/>
      <c r="BF91" s="707"/>
      <c r="BG91" s="707"/>
      <c r="BH91" s="707"/>
      <c r="BI91" s="707"/>
      <c r="BJ91" s="707"/>
      <c r="BK91" s="707"/>
      <c r="BL91" s="707"/>
      <c r="BM91" s="707"/>
      <c r="BN91" s="707"/>
      <c r="BO91" s="707"/>
      <c r="BP91" s="707"/>
      <c r="BQ91" s="708"/>
      <c r="BR91" s="703" t="s">
        <v>127</v>
      </c>
      <c r="BS91" s="704"/>
      <c r="BT91" s="704"/>
      <c r="BU91" s="704"/>
      <c r="BV91" s="704"/>
      <c r="BW91" s="704"/>
      <c r="BX91" s="705"/>
    </row>
    <row r="92" spans="3:76" s="8" customFormat="1" ht="16.5" customHeight="1">
      <c r="C92" s="55"/>
      <c r="D92" s="694" t="s">
        <v>36</v>
      </c>
      <c r="E92" s="694"/>
      <c r="F92" s="694"/>
      <c r="G92" s="695" t="s">
        <v>188</v>
      </c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696"/>
      <c r="AX92" s="706"/>
      <c r="AY92" s="707"/>
      <c r="AZ92" s="707"/>
      <c r="BA92" s="707"/>
      <c r="BB92" s="707"/>
      <c r="BC92" s="707"/>
      <c r="BD92" s="707"/>
      <c r="BE92" s="707"/>
      <c r="BF92" s="707"/>
      <c r="BG92" s="707"/>
      <c r="BH92" s="707"/>
      <c r="BI92" s="707"/>
      <c r="BJ92" s="707"/>
      <c r="BK92" s="707"/>
      <c r="BL92" s="707"/>
      <c r="BM92" s="707"/>
      <c r="BN92" s="707"/>
      <c r="BO92" s="707"/>
      <c r="BP92" s="707"/>
      <c r="BQ92" s="708"/>
      <c r="BR92" s="703" t="s">
        <v>127</v>
      </c>
      <c r="BS92" s="704"/>
      <c r="BT92" s="704"/>
      <c r="BU92" s="704"/>
      <c r="BV92" s="704"/>
      <c r="BW92" s="704"/>
      <c r="BX92" s="705"/>
    </row>
    <row r="93" spans="3:76" s="8" customFormat="1" ht="16.5" customHeight="1">
      <c r="C93" s="54"/>
      <c r="D93" s="694" t="s">
        <v>39</v>
      </c>
      <c r="E93" s="694"/>
      <c r="F93" s="694"/>
      <c r="G93" s="695" t="s">
        <v>189</v>
      </c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6"/>
      <c r="AX93" s="711"/>
      <c r="AY93" s="712"/>
      <c r="AZ93" s="712"/>
      <c r="BA93" s="712"/>
      <c r="BB93" s="712"/>
      <c r="BC93" s="712"/>
      <c r="BD93" s="712"/>
      <c r="BE93" s="712"/>
      <c r="BF93" s="712"/>
      <c r="BG93" s="712"/>
      <c r="BH93" s="712"/>
      <c r="BI93" s="712"/>
      <c r="BJ93" s="712"/>
      <c r="BK93" s="712"/>
      <c r="BL93" s="712"/>
      <c r="BM93" s="712"/>
      <c r="BN93" s="712"/>
      <c r="BO93" s="712"/>
      <c r="BP93" s="712"/>
      <c r="BQ93" s="713"/>
      <c r="BR93" s="764" t="s">
        <v>194</v>
      </c>
      <c r="BS93" s="765"/>
      <c r="BT93" s="765"/>
      <c r="BU93" s="765"/>
      <c r="BV93" s="765"/>
      <c r="BW93" s="765"/>
      <c r="BX93" s="766"/>
    </row>
    <row r="94" spans="3:76" s="8" customFormat="1" ht="16.5" customHeight="1">
      <c r="C94" s="55"/>
      <c r="D94" s="694" t="s">
        <v>77</v>
      </c>
      <c r="E94" s="694"/>
      <c r="F94" s="694"/>
      <c r="G94" s="695" t="s">
        <v>190</v>
      </c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696"/>
      <c r="AX94" s="706"/>
      <c r="AY94" s="707"/>
      <c r="AZ94" s="707"/>
      <c r="BA94" s="707"/>
      <c r="BB94" s="707"/>
      <c r="BC94" s="707"/>
      <c r="BD94" s="707"/>
      <c r="BE94" s="707"/>
      <c r="BF94" s="707"/>
      <c r="BG94" s="707"/>
      <c r="BH94" s="707"/>
      <c r="BI94" s="707"/>
      <c r="BJ94" s="707"/>
      <c r="BK94" s="707"/>
      <c r="BL94" s="707"/>
      <c r="BM94" s="707"/>
      <c r="BN94" s="707"/>
      <c r="BO94" s="707"/>
      <c r="BP94" s="707"/>
      <c r="BQ94" s="708"/>
      <c r="BR94" s="703" t="s">
        <v>194</v>
      </c>
      <c r="BS94" s="704"/>
      <c r="BT94" s="704"/>
      <c r="BU94" s="704"/>
      <c r="BV94" s="704"/>
      <c r="BW94" s="704"/>
      <c r="BX94" s="705"/>
    </row>
    <row r="95" spans="3:76" s="8" customFormat="1" ht="16.5" customHeight="1">
      <c r="C95" s="55"/>
      <c r="D95" s="694" t="s">
        <v>78</v>
      </c>
      <c r="E95" s="694"/>
      <c r="F95" s="694"/>
      <c r="G95" s="695" t="s">
        <v>191</v>
      </c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6"/>
      <c r="AX95" s="706"/>
      <c r="AY95" s="707"/>
      <c r="AZ95" s="707"/>
      <c r="BA95" s="707"/>
      <c r="BB95" s="707"/>
      <c r="BC95" s="707"/>
      <c r="BD95" s="707"/>
      <c r="BE95" s="707"/>
      <c r="BF95" s="707"/>
      <c r="BG95" s="707"/>
      <c r="BH95" s="707"/>
      <c r="BI95" s="707"/>
      <c r="BJ95" s="707"/>
      <c r="BK95" s="707"/>
      <c r="BL95" s="707"/>
      <c r="BM95" s="707"/>
      <c r="BN95" s="707"/>
      <c r="BO95" s="707"/>
      <c r="BP95" s="707"/>
      <c r="BQ95" s="708"/>
      <c r="BR95" s="703" t="s">
        <v>194</v>
      </c>
      <c r="BS95" s="704"/>
      <c r="BT95" s="704"/>
      <c r="BU95" s="704"/>
      <c r="BV95" s="704"/>
      <c r="BW95" s="704"/>
      <c r="BX95" s="705"/>
    </row>
    <row r="96" spans="3:76" s="8" customFormat="1" ht="16.5" customHeight="1">
      <c r="C96" s="55"/>
      <c r="D96" s="694" t="s">
        <v>79</v>
      </c>
      <c r="E96" s="694"/>
      <c r="F96" s="694"/>
      <c r="G96" s="695" t="s">
        <v>192</v>
      </c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696"/>
      <c r="AX96" s="706"/>
      <c r="AY96" s="707"/>
      <c r="AZ96" s="707"/>
      <c r="BA96" s="707"/>
      <c r="BB96" s="707"/>
      <c r="BC96" s="707"/>
      <c r="BD96" s="707"/>
      <c r="BE96" s="707"/>
      <c r="BF96" s="707"/>
      <c r="BG96" s="707"/>
      <c r="BH96" s="707"/>
      <c r="BI96" s="707"/>
      <c r="BJ96" s="707"/>
      <c r="BK96" s="707"/>
      <c r="BL96" s="707"/>
      <c r="BM96" s="707"/>
      <c r="BN96" s="707"/>
      <c r="BO96" s="707"/>
      <c r="BP96" s="707"/>
      <c r="BQ96" s="708"/>
      <c r="BR96" s="703" t="s">
        <v>194</v>
      </c>
      <c r="BS96" s="704"/>
      <c r="BT96" s="704"/>
      <c r="BU96" s="704"/>
      <c r="BV96" s="704"/>
      <c r="BW96" s="704"/>
      <c r="BX96" s="705"/>
    </row>
    <row r="97" spans="3:76" s="8" customFormat="1" ht="16.5" customHeight="1">
      <c r="C97" s="55"/>
      <c r="D97" s="694" t="s">
        <v>80</v>
      </c>
      <c r="E97" s="694"/>
      <c r="F97" s="694"/>
      <c r="G97" s="695" t="s">
        <v>193</v>
      </c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 s="696"/>
      <c r="AX97" s="706"/>
      <c r="AY97" s="707"/>
      <c r="AZ97" s="707"/>
      <c r="BA97" s="707"/>
      <c r="BB97" s="707"/>
      <c r="BC97" s="707"/>
      <c r="BD97" s="707"/>
      <c r="BE97" s="707"/>
      <c r="BF97" s="707"/>
      <c r="BG97" s="707"/>
      <c r="BH97" s="707"/>
      <c r="BI97" s="707"/>
      <c r="BJ97" s="707"/>
      <c r="BK97" s="707"/>
      <c r="BL97" s="707"/>
      <c r="BM97" s="707"/>
      <c r="BN97" s="707"/>
      <c r="BO97" s="707"/>
      <c r="BP97" s="707"/>
      <c r="BQ97" s="708"/>
      <c r="BR97" s="703" t="s">
        <v>194</v>
      </c>
      <c r="BS97" s="704"/>
      <c r="BT97" s="704"/>
      <c r="BU97" s="704"/>
      <c r="BV97" s="704"/>
      <c r="BW97" s="704"/>
      <c r="BX97" s="705"/>
    </row>
    <row r="98" spans="3:76" s="8" customFormat="1" ht="16.5" customHeight="1">
      <c r="C98" s="55"/>
      <c r="D98" s="694" t="s">
        <v>81</v>
      </c>
      <c r="E98" s="694"/>
      <c r="F98" s="694"/>
      <c r="G98" s="695" t="s">
        <v>195</v>
      </c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 s="695"/>
      <c r="AX98" s="706"/>
      <c r="AY98" s="707"/>
      <c r="AZ98" s="707"/>
      <c r="BA98" s="707"/>
      <c r="BB98" s="707"/>
      <c r="BC98" s="707"/>
      <c r="BD98" s="707"/>
      <c r="BE98" s="707"/>
      <c r="BF98" s="707"/>
      <c r="BG98" s="707"/>
      <c r="BH98" s="707"/>
      <c r="BI98" s="707"/>
      <c r="BJ98" s="707"/>
      <c r="BK98" s="707"/>
      <c r="BL98" s="707"/>
      <c r="BM98" s="707"/>
      <c r="BN98" s="707"/>
      <c r="BO98" s="707"/>
      <c r="BP98" s="707"/>
      <c r="BQ98" s="708"/>
      <c r="BR98" s="704" t="s">
        <v>194</v>
      </c>
      <c r="BS98" s="704"/>
      <c r="BT98" s="704"/>
      <c r="BU98" s="704"/>
      <c r="BV98" s="704"/>
      <c r="BW98" s="704"/>
      <c r="BX98" s="705"/>
    </row>
    <row r="99" s="8" customFormat="1" ht="6" customHeight="1"/>
    <row r="100" spans="3:76" s="8" customFormat="1" ht="4.5" customHeight="1">
      <c r="C100" s="367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490"/>
      <c r="AW100" s="490"/>
      <c r="AX100" s="490"/>
      <c r="AY100" s="490"/>
      <c r="AZ100" s="490"/>
      <c r="BA100" s="490"/>
      <c r="BB100" s="490"/>
      <c r="BC100" s="490"/>
      <c r="BD100" s="490"/>
      <c r="BE100" s="490"/>
      <c r="BF100" s="490"/>
      <c r="BG100" s="490"/>
      <c r="BH100" s="490"/>
      <c r="BI100" s="490"/>
      <c r="BJ100" s="490"/>
      <c r="BK100" s="490"/>
      <c r="BL100" s="490"/>
      <c r="BM100" s="490"/>
      <c r="BN100" s="490"/>
      <c r="BO100" s="490"/>
      <c r="BP100" s="490"/>
      <c r="BQ100" s="490"/>
      <c r="BR100" s="490"/>
      <c r="BS100" s="490"/>
      <c r="BT100" s="490"/>
      <c r="BU100" s="490"/>
      <c r="BV100" s="490"/>
      <c r="BW100" s="490"/>
      <c r="BX100" s="491"/>
    </row>
    <row r="101" spans="3:76" s="8" customFormat="1" ht="4.5" customHeight="1">
      <c r="C101" s="252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59"/>
    </row>
    <row r="102" spans="3:76" s="8" customFormat="1" ht="6" customHeight="1">
      <c r="C102" s="252"/>
      <c r="D102" s="236"/>
      <c r="E102" s="236"/>
      <c r="F102" s="236"/>
      <c r="G102" s="803">
        <f>FŐLAP!G293</f>
        <v>0</v>
      </c>
      <c r="H102" s="803"/>
      <c r="I102" s="803"/>
      <c r="J102" s="803"/>
      <c r="K102" s="803"/>
      <c r="L102" s="803"/>
      <c r="M102" s="803"/>
      <c r="N102" s="803"/>
      <c r="O102" s="803"/>
      <c r="P102" s="803"/>
      <c r="Q102" s="803"/>
      <c r="R102" s="803"/>
      <c r="S102" s="803"/>
      <c r="T102" s="803"/>
      <c r="U102" s="803"/>
      <c r="V102" s="803"/>
      <c r="W102" s="803"/>
      <c r="X102" s="803"/>
      <c r="Y102" s="803"/>
      <c r="Z102" s="803"/>
      <c r="AA102" s="803"/>
      <c r="AB102" s="803"/>
      <c r="AC102" s="803"/>
      <c r="AD102" s="803"/>
      <c r="AE102" s="805" t="s">
        <v>91</v>
      </c>
      <c r="AF102" s="697">
        <f>FŐLAP!AF293</f>
        <v>0</v>
      </c>
      <c r="AG102" s="698"/>
      <c r="AH102" s="697">
        <f>FŐLAP!AH293</f>
        <v>0</v>
      </c>
      <c r="AI102" s="698"/>
      <c r="AJ102" s="697">
        <f>FŐLAP!AJ293</f>
        <v>0</v>
      </c>
      <c r="AK102" s="698"/>
      <c r="AL102" s="697">
        <f>FŐLAP!AL293</f>
        <v>0</v>
      </c>
      <c r="AM102" s="698"/>
      <c r="AN102" s="294" t="s">
        <v>9</v>
      </c>
      <c r="AO102" s="295"/>
      <c r="AP102" s="697">
        <f>FŐLAP!AP293</f>
        <v>0</v>
      </c>
      <c r="AQ102" s="698"/>
      <c r="AR102" s="697">
        <f>FŐLAP!AR293</f>
        <v>0</v>
      </c>
      <c r="AS102" s="698"/>
      <c r="AT102" s="294" t="s">
        <v>8</v>
      </c>
      <c r="AU102" s="295"/>
      <c r="AV102" s="697">
        <f>FŐLAP!AV293</f>
        <v>0</v>
      </c>
      <c r="AW102" s="698"/>
      <c r="AX102" s="697">
        <f>FŐLAP!AX293</f>
        <v>0</v>
      </c>
      <c r="AY102" s="698"/>
      <c r="AZ102" s="251" t="s">
        <v>7</v>
      </c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85"/>
    </row>
    <row r="103" spans="3:76" s="8" customFormat="1" ht="6" customHeight="1">
      <c r="C103" s="252"/>
      <c r="D103" s="236"/>
      <c r="E103" s="236"/>
      <c r="F103" s="236"/>
      <c r="G103" s="803"/>
      <c r="H103" s="803"/>
      <c r="I103" s="803"/>
      <c r="J103" s="803"/>
      <c r="K103" s="803"/>
      <c r="L103" s="803"/>
      <c r="M103" s="803"/>
      <c r="N103" s="803"/>
      <c r="O103" s="803"/>
      <c r="P103" s="803"/>
      <c r="Q103" s="803"/>
      <c r="R103" s="803"/>
      <c r="S103" s="803"/>
      <c r="T103" s="803"/>
      <c r="U103" s="803"/>
      <c r="V103" s="803"/>
      <c r="W103" s="803"/>
      <c r="X103" s="803"/>
      <c r="Y103" s="803"/>
      <c r="Z103" s="803"/>
      <c r="AA103" s="803"/>
      <c r="AB103" s="803"/>
      <c r="AC103" s="803"/>
      <c r="AD103" s="803"/>
      <c r="AE103" s="805"/>
      <c r="AF103" s="699"/>
      <c r="AG103" s="700"/>
      <c r="AH103" s="699"/>
      <c r="AI103" s="700"/>
      <c r="AJ103" s="699"/>
      <c r="AK103" s="700"/>
      <c r="AL103" s="699"/>
      <c r="AM103" s="700"/>
      <c r="AN103" s="294"/>
      <c r="AO103" s="295"/>
      <c r="AP103" s="699"/>
      <c r="AQ103" s="700"/>
      <c r="AR103" s="699"/>
      <c r="AS103" s="700"/>
      <c r="AT103" s="294"/>
      <c r="AU103" s="295"/>
      <c r="AV103" s="699"/>
      <c r="AW103" s="700"/>
      <c r="AX103" s="699"/>
      <c r="AY103" s="700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85"/>
    </row>
    <row r="104" spans="3:76" s="8" customFormat="1" ht="6" customHeight="1">
      <c r="C104" s="252"/>
      <c r="D104" s="236"/>
      <c r="E104" s="236"/>
      <c r="F104" s="236"/>
      <c r="G104" s="804"/>
      <c r="H104" s="804"/>
      <c r="I104" s="804"/>
      <c r="J104" s="804"/>
      <c r="K104" s="804"/>
      <c r="L104" s="804"/>
      <c r="M104" s="804"/>
      <c r="N104" s="804"/>
      <c r="O104" s="804"/>
      <c r="P104" s="804"/>
      <c r="Q104" s="804"/>
      <c r="R104" s="804"/>
      <c r="S104" s="804"/>
      <c r="T104" s="804"/>
      <c r="U104" s="804"/>
      <c r="V104" s="804"/>
      <c r="W104" s="804"/>
      <c r="X104" s="804"/>
      <c r="Y104" s="804"/>
      <c r="Z104" s="804"/>
      <c r="AA104" s="804"/>
      <c r="AB104" s="804"/>
      <c r="AC104" s="804"/>
      <c r="AD104" s="804"/>
      <c r="AE104" s="805"/>
      <c r="AF104" s="701"/>
      <c r="AG104" s="702"/>
      <c r="AH104" s="701"/>
      <c r="AI104" s="702"/>
      <c r="AJ104" s="701"/>
      <c r="AK104" s="702"/>
      <c r="AL104" s="701"/>
      <c r="AM104" s="702"/>
      <c r="AN104" s="294"/>
      <c r="AO104" s="295"/>
      <c r="AP104" s="701"/>
      <c r="AQ104" s="702"/>
      <c r="AR104" s="701"/>
      <c r="AS104" s="702"/>
      <c r="AT104" s="294"/>
      <c r="AU104" s="295"/>
      <c r="AV104" s="701"/>
      <c r="AW104" s="702"/>
      <c r="AX104" s="701"/>
      <c r="AY104" s="702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85"/>
    </row>
    <row r="105" spans="3:76" s="8" customFormat="1" ht="4.5" customHeight="1">
      <c r="C105" s="38"/>
      <c r="D105" s="18"/>
      <c r="E105" s="18"/>
      <c r="F105" s="18"/>
      <c r="G105" s="710" t="s">
        <v>173</v>
      </c>
      <c r="H105" s="710"/>
      <c r="I105" s="710"/>
      <c r="J105" s="710"/>
      <c r="K105" s="710"/>
      <c r="L105" s="710"/>
      <c r="M105" s="710"/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10"/>
      <c r="Z105" s="710"/>
      <c r="AA105" s="710"/>
      <c r="AB105" s="710"/>
      <c r="AC105" s="710"/>
      <c r="AD105" s="710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59"/>
    </row>
    <row r="106" spans="3:76" s="8" customFormat="1" ht="4.5" customHeight="1">
      <c r="C106" s="38"/>
      <c r="D106" s="18"/>
      <c r="E106" s="18"/>
      <c r="F106" s="18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59"/>
    </row>
    <row r="107" spans="3:76" s="8" customFormat="1" ht="4.5" customHeight="1">
      <c r="C107" s="38"/>
      <c r="D107" s="18"/>
      <c r="E107" s="18"/>
      <c r="F107" s="18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59"/>
    </row>
    <row r="108" spans="3:76" s="8" customFormat="1" ht="4.5" customHeight="1">
      <c r="C108" s="38"/>
      <c r="D108" s="18"/>
      <c r="E108" s="18"/>
      <c r="F108" s="18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36"/>
      <c r="BT108" s="236"/>
      <c r="BU108" s="236"/>
      <c r="BV108" s="236"/>
      <c r="BW108" s="236"/>
      <c r="BX108" s="259"/>
    </row>
    <row r="109" spans="3:76" s="8" customFormat="1" ht="4.5" customHeight="1">
      <c r="C109" s="252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365" t="s">
        <v>92</v>
      </c>
      <c r="AR109" s="365"/>
      <c r="AS109" s="365"/>
      <c r="AT109" s="365"/>
      <c r="AU109" s="365"/>
      <c r="AV109" s="365"/>
      <c r="AW109" s="365"/>
      <c r="AX109" s="365"/>
      <c r="AY109" s="365"/>
      <c r="AZ109" s="365"/>
      <c r="BA109" s="365"/>
      <c r="BB109" s="365"/>
      <c r="BC109" s="365"/>
      <c r="BD109" s="365"/>
      <c r="BE109" s="365"/>
      <c r="BF109" s="365"/>
      <c r="BG109" s="365"/>
      <c r="BH109" s="365"/>
      <c r="BI109" s="365"/>
      <c r="BJ109" s="365"/>
      <c r="BK109" s="365"/>
      <c r="BL109" s="365"/>
      <c r="BM109" s="365"/>
      <c r="BN109" s="365"/>
      <c r="BO109" s="365"/>
      <c r="BP109" s="365"/>
      <c r="BQ109" s="365"/>
      <c r="BR109" s="365"/>
      <c r="BS109" s="365"/>
      <c r="BT109" s="236"/>
      <c r="BU109" s="236"/>
      <c r="BV109" s="236"/>
      <c r="BW109" s="236"/>
      <c r="BX109" s="259"/>
    </row>
    <row r="110" spans="3:76" s="8" customFormat="1" ht="4.5" customHeight="1">
      <c r="C110" s="252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236"/>
      <c r="BU110" s="236"/>
      <c r="BV110" s="236"/>
      <c r="BW110" s="236"/>
      <c r="BX110" s="259"/>
    </row>
    <row r="111" spans="3:76" s="8" customFormat="1" ht="2.25" customHeight="1">
      <c r="C111" s="42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786"/>
      <c r="AR111" s="786"/>
      <c r="AS111" s="786"/>
      <c r="AT111" s="786"/>
      <c r="AU111" s="786"/>
      <c r="AV111" s="786"/>
      <c r="AW111" s="786"/>
      <c r="AX111" s="786"/>
      <c r="AY111" s="786"/>
      <c r="AZ111" s="786"/>
      <c r="BA111" s="786"/>
      <c r="BB111" s="786"/>
      <c r="BC111" s="786"/>
      <c r="BD111" s="786"/>
      <c r="BE111" s="786"/>
      <c r="BF111" s="786"/>
      <c r="BG111" s="786"/>
      <c r="BH111" s="786"/>
      <c r="BI111" s="786"/>
      <c r="BJ111" s="786"/>
      <c r="BK111" s="786"/>
      <c r="BL111" s="786"/>
      <c r="BM111" s="786"/>
      <c r="BN111" s="786"/>
      <c r="BO111" s="786"/>
      <c r="BP111" s="786"/>
      <c r="BQ111" s="786"/>
      <c r="BR111" s="786"/>
      <c r="BS111" s="786"/>
      <c r="BT111" s="240"/>
      <c r="BU111" s="240"/>
      <c r="BV111" s="240"/>
      <c r="BW111" s="240"/>
      <c r="BX111" s="421"/>
    </row>
    <row r="112" s="8" customFormat="1" ht="183" customHeight="1"/>
    <row r="113" spans="3:76" s="56" customFormat="1" ht="11.25">
      <c r="C113" s="709" t="s">
        <v>155</v>
      </c>
      <c r="D113" s="709"/>
      <c r="E113" s="709"/>
      <c r="F113" s="709"/>
      <c r="G113" s="709"/>
      <c r="H113" s="709"/>
      <c r="I113" s="709"/>
      <c r="J113" s="709"/>
      <c r="K113" s="709"/>
      <c r="L113" s="709"/>
      <c r="M113" s="709"/>
      <c r="N113" s="709"/>
      <c r="O113" s="709"/>
      <c r="P113" s="709"/>
      <c r="Q113" s="709"/>
      <c r="R113" s="709"/>
      <c r="S113" s="709"/>
      <c r="T113" s="709"/>
      <c r="U113" s="709"/>
      <c r="V113" s="709"/>
      <c r="W113" s="709"/>
      <c r="X113" s="709"/>
      <c r="Y113" s="709"/>
      <c r="Z113" s="709"/>
      <c r="AA113" s="709"/>
      <c r="AB113" s="709"/>
      <c r="AC113" s="709"/>
      <c r="AD113" s="709"/>
      <c r="AE113" s="709"/>
      <c r="AF113" s="709"/>
      <c r="AG113" s="709"/>
      <c r="AH113" s="709"/>
      <c r="AI113" s="709"/>
      <c r="AJ113" s="709"/>
      <c r="AK113" s="709"/>
      <c r="AL113" s="709"/>
      <c r="AM113" s="709"/>
      <c r="AN113" s="709"/>
      <c r="AO113" s="709"/>
      <c r="AP113" s="709"/>
      <c r="AQ113" s="709"/>
      <c r="AR113" s="709"/>
      <c r="AS113" s="709"/>
      <c r="AT113" s="709"/>
      <c r="AU113" s="709"/>
      <c r="AV113" s="709"/>
      <c r="AW113" s="709"/>
      <c r="AX113" s="709"/>
      <c r="AY113" s="709"/>
      <c r="AZ113" s="709"/>
      <c r="BA113" s="709"/>
      <c r="BB113" s="709"/>
      <c r="BC113" s="709"/>
      <c r="BD113" s="709"/>
      <c r="BE113" s="709"/>
      <c r="BF113" s="709"/>
      <c r="BG113" s="709"/>
      <c r="BH113" s="709"/>
      <c r="BI113" s="709"/>
      <c r="BJ113" s="709"/>
      <c r="BK113" s="709"/>
      <c r="BL113" s="709"/>
      <c r="BM113" s="709"/>
      <c r="BN113" s="709"/>
      <c r="BO113" s="709"/>
      <c r="BP113" s="709"/>
      <c r="BQ113" s="709"/>
      <c r="BR113" s="709"/>
      <c r="BS113" s="709"/>
      <c r="BT113" s="709"/>
      <c r="BU113" s="709"/>
      <c r="BV113" s="709"/>
      <c r="BW113" s="709"/>
      <c r="BX113" s="709"/>
    </row>
    <row r="114" ht="6" customHeight="1"/>
    <row r="115" spans="3:76" ht="20.25" customHeight="1">
      <c r="C115" s="720" t="s">
        <v>270</v>
      </c>
      <c r="D115" s="721"/>
      <c r="E115" s="721"/>
      <c r="F115" s="721"/>
      <c r="G115" s="721"/>
      <c r="H115" s="721"/>
      <c r="I115" s="721"/>
      <c r="J115" s="721"/>
      <c r="K115" s="721"/>
      <c r="L115" s="721"/>
      <c r="M115" s="721"/>
      <c r="N115" s="721"/>
      <c r="O115" s="721"/>
      <c r="P115" s="721"/>
      <c r="Q115" s="721"/>
      <c r="R115" s="721"/>
      <c r="S115" s="721"/>
      <c r="T115" s="721"/>
      <c r="U115" s="721"/>
      <c r="V115" s="721"/>
      <c r="W115" s="721"/>
      <c r="X115" s="721"/>
      <c r="Y115" s="721"/>
      <c r="Z115" s="721"/>
      <c r="AA115" s="721"/>
      <c r="AB115" s="721"/>
      <c r="AC115" s="721"/>
      <c r="AD115" s="721"/>
      <c r="AE115" s="721"/>
      <c r="AF115" s="721"/>
      <c r="AG115" s="721"/>
      <c r="AH115" s="721"/>
      <c r="AI115" s="721"/>
      <c r="AJ115" s="721"/>
      <c r="AK115" s="721"/>
      <c r="AL115" s="721"/>
      <c r="AM115" s="721"/>
      <c r="AN115" s="721"/>
      <c r="AO115" s="721"/>
      <c r="AP115" s="721"/>
      <c r="AQ115" s="721"/>
      <c r="AR115" s="721"/>
      <c r="AS115" s="721"/>
      <c r="AT115" s="721"/>
      <c r="AU115" s="721"/>
      <c r="AV115" s="721"/>
      <c r="AW115" s="721"/>
      <c r="AX115" s="721"/>
      <c r="AY115" s="721"/>
      <c r="AZ115" s="721"/>
      <c r="BA115" s="721"/>
      <c r="BB115" s="721"/>
      <c r="BC115" s="721"/>
      <c r="BD115" s="721"/>
      <c r="BE115" s="721"/>
      <c r="BF115" s="721"/>
      <c r="BG115" s="721"/>
      <c r="BH115" s="722"/>
      <c r="BI115" s="735">
        <f>FŐLAP!BI215</f>
        <v>0</v>
      </c>
      <c r="BJ115" s="736"/>
      <c r="BK115" s="736"/>
      <c r="BL115" s="736"/>
      <c r="BM115" s="736"/>
      <c r="BN115" s="736"/>
      <c r="BO115" s="736"/>
      <c r="BP115" s="736"/>
      <c r="BQ115" s="736"/>
      <c r="BR115" s="736"/>
      <c r="BS115" s="736"/>
      <c r="BT115" s="736"/>
      <c r="BU115" s="736"/>
      <c r="BV115" s="736"/>
      <c r="BW115" s="736"/>
      <c r="BX115" s="737"/>
    </row>
    <row r="116" spans="3:76" ht="3.75" customHeight="1">
      <c r="C116" s="57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</row>
    <row r="117" spans="3:76" s="56" customFormat="1" ht="11.25">
      <c r="C117" s="739" t="s">
        <v>147</v>
      </c>
      <c r="D117" s="739"/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39"/>
      <c r="P117" s="739"/>
      <c r="Q117" s="739"/>
      <c r="R117" s="739"/>
      <c r="S117" s="739"/>
      <c r="T117" s="739"/>
      <c r="U117" s="739"/>
      <c r="V117" s="739"/>
      <c r="W117" s="739"/>
      <c r="X117" s="739"/>
      <c r="Y117" s="739"/>
      <c r="Z117" s="739"/>
      <c r="AA117" s="739"/>
      <c r="AB117" s="739"/>
      <c r="AC117" s="739"/>
      <c r="AD117" s="739"/>
      <c r="AE117" s="739"/>
      <c r="AF117" s="739"/>
      <c r="AG117" s="739"/>
      <c r="AH117" s="739"/>
      <c r="AI117" s="739"/>
      <c r="AJ117" s="739"/>
      <c r="AK117" s="739"/>
      <c r="AL117" s="739"/>
      <c r="AM117" s="739"/>
      <c r="AN117" s="739"/>
      <c r="AO117" s="739"/>
      <c r="AP117" s="739"/>
      <c r="AQ117" s="739"/>
      <c r="AR117" s="739"/>
      <c r="AS117" s="739"/>
      <c r="AT117" s="739"/>
      <c r="AU117" s="739"/>
      <c r="AV117" s="739"/>
      <c r="AW117" s="739"/>
      <c r="AX117" s="739"/>
      <c r="AY117" s="739"/>
      <c r="AZ117" s="739"/>
      <c r="BA117" s="739"/>
      <c r="BB117" s="739"/>
      <c r="BC117" s="739"/>
      <c r="BD117" s="739"/>
      <c r="BE117" s="739"/>
      <c r="BF117" s="739"/>
      <c r="BG117" s="739"/>
      <c r="BH117" s="739"/>
      <c r="BI117" s="739"/>
      <c r="BJ117" s="739"/>
      <c r="BK117" s="739"/>
      <c r="BL117" s="739"/>
      <c r="BM117" s="739"/>
      <c r="BN117" s="739"/>
      <c r="BO117" s="739"/>
      <c r="BP117" s="739"/>
      <c r="BQ117" s="739"/>
      <c r="BR117" s="739"/>
      <c r="BS117" s="739"/>
      <c r="BT117" s="739"/>
      <c r="BU117" s="739"/>
      <c r="BV117" s="739"/>
      <c r="BW117" s="739"/>
      <c r="BX117" s="739"/>
    </row>
    <row r="118" ht="3.75" customHeight="1"/>
    <row r="119" spans="3:76" ht="13.5" customHeight="1">
      <c r="C119" s="726" t="s">
        <v>148</v>
      </c>
      <c r="D119" s="727"/>
      <c r="E119" s="727"/>
      <c r="F119" s="727"/>
      <c r="G119" s="727"/>
      <c r="H119" s="727"/>
      <c r="I119" s="727"/>
      <c r="J119" s="727"/>
      <c r="K119" s="727"/>
      <c r="L119" s="727"/>
      <c r="M119" s="727"/>
      <c r="N119" s="727"/>
      <c r="O119" s="727"/>
      <c r="P119" s="727"/>
      <c r="Q119" s="727"/>
      <c r="R119" s="727"/>
      <c r="S119" s="727"/>
      <c r="T119" s="727"/>
      <c r="U119" s="727"/>
      <c r="V119" s="727"/>
      <c r="W119" s="727"/>
      <c r="X119" s="727"/>
      <c r="Y119" s="727"/>
      <c r="Z119" s="727"/>
      <c r="AA119" s="727"/>
      <c r="AB119" s="727"/>
      <c r="AC119" s="727"/>
      <c r="AD119" s="727"/>
      <c r="AE119" s="727"/>
      <c r="AF119" s="727"/>
      <c r="AG119" s="727"/>
      <c r="AH119" s="727"/>
      <c r="AI119" s="727"/>
      <c r="AJ119" s="727"/>
      <c r="AK119" s="727"/>
      <c r="AL119" s="727"/>
      <c r="AM119" s="727"/>
      <c r="AN119" s="727"/>
      <c r="AO119" s="727"/>
      <c r="AP119" s="727"/>
      <c r="AQ119" s="727"/>
      <c r="AR119" s="727"/>
      <c r="AS119" s="727"/>
      <c r="AT119" s="727"/>
      <c r="AU119" s="727"/>
      <c r="AV119" s="727"/>
      <c r="AW119" s="727"/>
      <c r="AX119" s="727"/>
      <c r="AY119" s="727"/>
      <c r="AZ119" s="727"/>
      <c r="BA119" s="727"/>
      <c r="BB119" s="727"/>
      <c r="BC119" s="727"/>
      <c r="BD119" s="727"/>
      <c r="BE119" s="727"/>
      <c r="BF119" s="727"/>
      <c r="BG119" s="727"/>
      <c r="BH119" s="728"/>
      <c r="BI119" s="758">
        <f>IF(ISERROR(AX53/AX49),0,AX53/AX49)</f>
        <v>0</v>
      </c>
      <c r="BJ119" s="759"/>
      <c r="BK119" s="759"/>
      <c r="BL119" s="759"/>
      <c r="BM119" s="759"/>
      <c r="BN119" s="759"/>
      <c r="BO119" s="759"/>
      <c r="BP119" s="759"/>
      <c r="BQ119" s="759"/>
      <c r="BR119" s="759"/>
      <c r="BS119" s="759"/>
      <c r="BT119" s="759"/>
      <c r="BU119" s="759"/>
      <c r="BV119" s="759"/>
      <c r="BW119" s="759"/>
      <c r="BX119" s="760"/>
    </row>
    <row r="120" spans="3:76" ht="9" customHeight="1">
      <c r="C120" s="729"/>
      <c r="D120" s="730"/>
      <c r="E120" s="730"/>
      <c r="F120" s="730"/>
      <c r="G120" s="730"/>
      <c r="H120" s="730"/>
      <c r="I120" s="730"/>
      <c r="J120" s="730"/>
      <c r="K120" s="730"/>
      <c r="L120" s="730"/>
      <c r="M120" s="730"/>
      <c r="N120" s="730"/>
      <c r="O120" s="730"/>
      <c r="P120" s="730"/>
      <c r="Q120" s="730"/>
      <c r="R120" s="730"/>
      <c r="S120" s="730"/>
      <c r="T120" s="730"/>
      <c r="U120" s="730"/>
      <c r="V120" s="730"/>
      <c r="W120" s="730"/>
      <c r="X120" s="730"/>
      <c r="Y120" s="730"/>
      <c r="Z120" s="730"/>
      <c r="AA120" s="730"/>
      <c r="AB120" s="730"/>
      <c r="AC120" s="730"/>
      <c r="AD120" s="730"/>
      <c r="AE120" s="730"/>
      <c r="AF120" s="730"/>
      <c r="AG120" s="730"/>
      <c r="AH120" s="730"/>
      <c r="AI120" s="730"/>
      <c r="AJ120" s="730"/>
      <c r="AK120" s="730"/>
      <c r="AL120" s="730"/>
      <c r="AM120" s="730"/>
      <c r="AN120" s="730"/>
      <c r="AO120" s="730"/>
      <c r="AP120" s="730"/>
      <c r="AQ120" s="730"/>
      <c r="AR120" s="730"/>
      <c r="AS120" s="730"/>
      <c r="AT120" s="730"/>
      <c r="AU120" s="730"/>
      <c r="AV120" s="730"/>
      <c r="AW120" s="730"/>
      <c r="AX120" s="730"/>
      <c r="AY120" s="730"/>
      <c r="AZ120" s="730"/>
      <c r="BA120" s="730"/>
      <c r="BB120" s="730"/>
      <c r="BC120" s="730"/>
      <c r="BD120" s="730"/>
      <c r="BE120" s="730"/>
      <c r="BF120" s="730"/>
      <c r="BG120" s="730"/>
      <c r="BH120" s="731"/>
      <c r="BI120" s="761"/>
      <c r="BJ120" s="762"/>
      <c r="BK120" s="762"/>
      <c r="BL120" s="762"/>
      <c r="BM120" s="762"/>
      <c r="BN120" s="762"/>
      <c r="BO120" s="762"/>
      <c r="BP120" s="762"/>
      <c r="BQ120" s="762"/>
      <c r="BR120" s="762"/>
      <c r="BS120" s="762"/>
      <c r="BT120" s="762"/>
      <c r="BU120" s="762"/>
      <c r="BV120" s="762"/>
      <c r="BW120" s="762"/>
      <c r="BX120" s="763"/>
    </row>
    <row r="121" ht="3.75" customHeight="1"/>
    <row r="122" spans="3:76" ht="12" customHeight="1">
      <c r="C122" s="726" t="s">
        <v>271</v>
      </c>
      <c r="D122" s="727"/>
      <c r="E122" s="727"/>
      <c r="F122" s="727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7"/>
      <c r="S122" s="727"/>
      <c r="T122" s="727"/>
      <c r="U122" s="727"/>
      <c r="V122" s="727"/>
      <c r="W122" s="727"/>
      <c r="X122" s="727"/>
      <c r="Y122" s="727"/>
      <c r="Z122" s="727"/>
      <c r="AA122" s="727"/>
      <c r="AB122" s="727"/>
      <c r="AC122" s="727"/>
      <c r="AD122" s="727"/>
      <c r="AE122" s="727"/>
      <c r="AF122" s="727"/>
      <c r="AG122" s="727"/>
      <c r="AH122" s="727"/>
      <c r="AI122" s="727"/>
      <c r="AJ122" s="727"/>
      <c r="AK122" s="727"/>
      <c r="AL122" s="727"/>
      <c r="AM122" s="727"/>
      <c r="AN122" s="727"/>
      <c r="AO122" s="727"/>
      <c r="AP122" s="727"/>
      <c r="AQ122" s="727"/>
      <c r="AR122" s="727"/>
      <c r="AS122" s="727"/>
      <c r="AT122" s="727"/>
      <c r="AU122" s="727"/>
      <c r="AV122" s="727"/>
      <c r="AW122" s="727"/>
      <c r="AX122" s="727"/>
      <c r="AY122" s="727"/>
      <c r="AZ122" s="727"/>
      <c r="BA122" s="727"/>
      <c r="BB122" s="727"/>
      <c r="BC122" s="727"/>
      <c r="BD122" s="727"/>
      <c r="BE122" s="727"/>
      <c r="BF122" s="727"/>
      <c r="BG122" s="727"/>
      <c r="BH122" s="728"/>
      <c r="BI122" s="714">
        <f>BI115*BI119</f>
        <v>0</v>
      </c>
      <c r="BJ122" s="715"/>
      <c r="BK122" s="715"/>
      <c r="BL122" s="715"/>
      <c r="BM122" s="715"/>
      <c r="BN122" s="715"/>
      <c r="BO122" s="715"/>
      <c r="BP122" s="715"/>
      <c r="BQ122" s="715"/>
      <c r="BR122" s="715"/>
      <c r="BS122" s="715"/>
      <c r="BT122" s="715"/>
      <c r="BU122" s="715"/>
      <c r="BV122" s="715"/>
      <c r="BW122" s="715"/>
      <c r="BX122" s="716"/>
    </row>
    <row r="123" spans="3:76" ht="12" customHeight="1">
      <c r="C123" s="729"/>
      <c r="D123" s="730"/>
      <c r="E123" s="730"/>
      <c r="F123" s="730"/>
      <c r="G123" s="730"/>
      <c r="H123" s="730"/>
      <c r="I123" s="730"/>
      <c r="J123" s="730"/>
      <c r="K123" s="730"/>
      <c r="L123" s="730"/>
      <c r="M123" s="730"/>
      <c r="N123" s="730"/>
      <c r="O123" s="730"/>
      <c r="P123" s="730"/>
      <c r="Q123" s="730"/>
      <c r="R123" s="730"/>
      <c r="S123" s="730"/>
      <c r="T123" s="730"/>
      <c r="U123" s="730"/>
      <c r="V123" s="730"/>
      <c r="W123" s="730"/>
      <c r="X123" s="730"/>
      <c r="Y123" s="730"/>
      <c r="Z123" s="730"/>
      <c r="AA123" s="730"/>
      <c r="AB123" s="730"/>
      <c r="AC123" s="730"/>
      <c r="AD123" s="730"/>
      <c r="AE123" s="730"/>
      <c r="AF123" s="730"/>
      <c r="AG123" s="730"/>
      <c r="AH123" s="730"/>
      <c r="AI123" s="730"/>
      <c r="AJ123" s="730"/>
      <c r="AK123" s="730"/>
      <c r="AL123" s="730"/>
      <c r="AM123" s="730"/>
      <c r="AN123" s="730"/>
      <c r="AO123" s="730"/>
      <c r="AP123" s="730"/>
      <c r="AQ123" s="730"/>
      <c r="AR123" s="730"/>
      <c r="AS123" s="730"/>
      <c r="AT123" s="730"/>
      <c r="AU123" s="730"/>
      <c r="AV123" s="730"/>
      <c r="AW123" s="730"/>
      <c r="AX123" s="730"/>
      <c r="AY123" s="730"/>
      <c r="AZ123" s="730"/>
      <c r="BA123" s="730"/>
      <c r="BB123" s="730"/>
      <c r="BC123" s="730"/>
      <c r="BD123" s="730"/>
      <c r="BE123" s="730"/>
      <c r="BF123" s="730"/>
      <c r="BG123" s="730"/>
      <c r="BH123" s="731"/>
      <c r="BI123" s="717"/>
      <c r="BJ123" s="718"/>
      <c r="BK123" s="718"/>
      <c r="BL123" s="718"/>
      <c r="BM123" s="718"/>
      <c r="BN123" s="718"/>
      <c r="BO123" s="718"/>
      <c r="BP123" s="718"/>
      <c r="BQ123" s="718"/>
      <c r="BR123" s="718"/>
      <c r="BS123" s="718"/>
      <c r="BT123" s="718"/>
      <c r="BU123" s="718"/>
      <c r="BV123" s="718"/>
      <c r="BW123" s="718"/>
      <c r="BX123" s="719"/>
    </row>
    <row r="124" spans="3:76" ht="3.75" customHeight="1"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</row>
    <row r="125" spans="3:76" ht="9.75" customHeight="1">
      <c r="C125" s="738" t="s">
        <v>149</v>
      </c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8"/>
      <c r="AC125" s="738"/>
      <c r="AD125" s="738"/>
      <c r="AE125" s="738"/>
      <c r="AF125" s="738"/>
      <c r="AG125" s="738"/>
      <c r="AH125" s="738"/>
      <c r="AI125" s="738"/>
      <c r="AJ125" s="738"/>
      <c r="AK125" s="738"/>
      <c r="AL125" s="738"/>
      <c r="AM125" s="738"/>
      <c r="AN125" s="738"/>
      <c r="AO125" s="738"/>
      <c r="AP125" s="738"/>
      <c r="AQ125" s="738"/>
      <c r="AR125" s="738"/>
      <c r="AS125" s="738"/>
      <c r="AT125" s="738"/>
      <c r="AU125" s="738"/>
      <c r="AV125" s="738"/>
      <c r="AW125" s="738"/>
      <c r="AX125" s="738"/>
      <c r="AY125" s="738"/>
      <c r="AZ125" s="738"/>
      <c r="BA125" s="738"/>
      <c r="BB125" s="738"/>
      <c r="BC125" s="738"/>
      <c r="BD125" s="738"/>
      <c r="BE125" s="738"/>
      <c r="BF125" s="738"/>
      <c r="BG125" s="738"/>
      <c r="BH125" s="738"/>
      <c r="BI125" s="738"/>
      <c r="BJ125" s="738"/>
      <c r="BK125" s="738"/>
      <c r="BL125" s="738"/>
      <c r="BM125" s="738"/>
      <c r="BN125" s="738"/>
      <c r="BO125" s="738"/>
      <c r="BP125" s="738"/>
      <c r="BQ125" s="738"/>
      <c r="BR125" s="738"/>
      <c r="BS125" s="738"/>
      <c r="BT125" s="738"/>
      <c r="BU125" s="738"/>
      <c r="BV125" s="738"/>
      <c r="BW125" s="738"/>
      <c r="BX125" s="738"/>
    </row>
    <row r="126" ht="3.75" customHeight="1"/>
    <row r="127" spans="3:76" ht="13.5" customHeight="1">
      <c r="C127" s="720" t="s">
        <v>150</v>
      </c>
      <c r="D127" s="721"/>
      <c r="E127" s="721"/>
      <c r="F127" s="721"/>
      <c r="G127" s="721"/>
      <c r="H127" s="721"/>
      <c r="I127" s="721"/>
      <c r="J127" s="721"/>
      <c r="K127" s="721"/>
      <c r="L127" s="721"/>
      <c r="M127" s="721"/>
      <c r="N127" s="721"/>
      <c r="O127" s="721"/>
      <c r="P127" s="721"/>
      <c r="Q127" s="721"/>
      <c r="R127" s="721"/>
      <c r="S127" s="721"/>
      <c r="T127" s="721"/>
      <c r="U127" s="721"/>
      <c r="V127" s="721"/>
      <c r="W127" s="721"/>
      <c r="X127" s="721"/>
      <c r="Y127" s="721"/>
      <c r="Z127" s="721"/>
      <c r="AA127" s="721"/>
      <c r="AB127" s="721"/>
      <c r="AC127" s="721"/>
      <c r="AD127" s="721"/>
      <c r="AE127" s="721"/>
      <c r="AF127" s="721"/>
      <c r="AG127" s="721"/>
      <c r="AH127" s="721"/>
      <c r="AI127" s="721"/>
      <c r="AJ127" s="721"/>
      <c r="AK127" s="721"/>
      <c r="AL127" s="721"/>
      <c r="AM127" s="721"/>
      <c r="AN127" s="721"/>
      <c r="AO127" s="721"/>
      <c r="AP127" s="721"/>
      <c r="AQ127" s="721"/>
      <c r="AR127" s="721"/>
      <c r="AS127" s="721"/>
      <c r="AT127" s="721"/>
      <c r="AU127" s="721"/>
      <c r="AV127" s="721"/>
      <c r="AW127" s="721"/>
      <c r="AX127" s="721"/>
      <c r="AY127" s="721"/>
      <c r="AZ127" s="721"/>
      <c r="BA127" s="721"/>
      <c r="BB127" s="721"/>
      <c r="BC127" s="721"/>
      <c r="BD127" s="721"/>
      <c r="BE127" s="721"/>
      <c r="BF127" s="721"/>
      <c r="BG127" s="721"/>
      <c r="BH127" s="722"/>
      <c r="BI127" s="723">
        <f>IF(ISERROR(AX61/AX57),0,AX61/AX57)</f>
        <v>0</v>
      </c>
      <c r="BJ127" s="724"/>
      <c r="BK127" s="724"/>
      <c r="BL127" s="724"/>
      <c r="BM127" s="724"/>
      <c r="BN127" s="724"/>
      <c r="BO127" s="724"/>
      <c r="BP127" s="724"/>
      <c r="BQ127" s="724"/>
      <c r="BR127" s="724"/>
      <c r="BS127" s="724"/>
      <c r="BT127" s="724"/>
      <c r="BU127" s="724"/>
      <c r="BV127" s="724"/>
      <c r="BW127" s="724"/>
      <c r="BX127" s="725"/>
    </row>
    <row r="128" ht="3.75" customHeight="1"/>
    <row r="129" spans="3:76" ht="12" customHeight="1">
      <c r="C129" s="726" t="s">
        <v>272</v>
      </c>
      <c r="D129" s="727"/>
      <c r="E129" s="727"/>
      <c r="F129" s="727"/>
      <c r="G129" s="727"/>
      <c r="H129" s="727"/>
      <c r="I129" s="727"/>
      <c r="J129" s="727"/>
      <c r="K129" s="727"/>
      <c r="L129" s="727"/>
      <c r="M129" s="727"/>
      <c r="N129" s="727"/>
      <c r="O129" s="727"/>
      <c r="P129" s="727"/>
      <c r="Q129" s="727"/>
      <c r="R129" s="727"/>
      <c r="S129" s="727"/>
      <c r="T129" s="727"/>
      <c r="U129" s="727"/>
      <c r="V129" s="727"/>
      <c r="W129" s="727"/>
      <c r="X129" s="727"/>
      <c r="Y129" s="727"/>
      <c r="Z129" s="727"/>
      <c r="AA129" s="727"/>
      <c r="AB129" s="727"/>
      <c r="AC129" s="727"/>
      <c r="AD129" s="727"/>
      <c r="AE129" s="727"/>
      <c r="AF129" s="727"/>
      <c r="AG129" s="727"/>
      <c r="AH129" s="727"/>
      <c r="AI129" s="727"/>
      <c r="AJ129" s="727"/>
      <c r="AK129" s="727"/>
      <c r="AL129" s="727"/>
      <c r="AM129" s="727"/>
      <c r="AN129" s="727"/>
      <c r="AO129" s="727"/>
      <c r="AP129" s="727"/>
      <c r="AQ129" s="727"/>
      <c r="AR129" s="727"/>
      <c r="AS129" s="727"/>
      <c r="AT129" s="727"/>
      <c r="AU129" s="727"/>
      <c r="AV129" s="727"/>
      <c r="AW129" s="727"/>
      <c r="AX129" s="727"/>
      <c r="AY129" s="727"/>
      <c r="AZ129" s="727"/>
      <c r="BA129" s="727"/>
      <c r="BB129" s="727"/>
      <c r="BC129" s="727"/>
      <c r="BD129" s="727"/>
      <c r="BE129" s="727"/>
      <c r="BF129" s="727"/>
      <c r="BG129" s="727"/>
      <c r="BH129" s="728"/>
      <c r="BI129" s="714">
        <f>BI115*BI127</f>
        <v>0</v>
      </c>
      <c r="BJ129" s="715"/>
      <c r="BK129" s="715"/>
      <c r="BL129" s="715"/>
      <c r="BM129" s="715"/>
      <c r="BN129" s="715"/>
      <c r="BO129" s="715"/>
      <c r="BP129" s="715"/>
      <c r="BQ129" s="715"/>
      <c r="BR129" s="715"/>
      <c r="BS129" s="715"/>
      <c r="BT129" s="715"/>
      <c r="BU129" s="715"/>
      <c r="BV129" s="715"/>
      <c r="BW129" s="715"/>
      <c r="BX129" s="716"/>
    </row>
    <row r="130" spans="3:76" ht="12" customHeight="1">
      <c r="C130" s="729"/>
      <c r="D130" s="730"/>
      <c r="E130" s="730"/>
      <c r="F130" s="730"/>
      <c r="G130" s="730"/>
      <c r="H130" s="730"/>
      <c r="I130" s="730"/>
      <c r="J130" s="730"/>
      <c r="K130" s="730"/>
      <c r="L130" s="730"/>
      <c r="M130" s="730"/>
      <c r="N130" s="730"/>
      <c r="O130" s="730"/>
      <c r="P130" s="730"/>
      <c r="Q130" s="730"/>
      <c r="R130" s="730"/>
      <c r="S130" s="730"/>
      <c r="T130" s="730"/>
      <c r="U130" s="730"/>
      <c r="V130" s="730"/>
      <c r="W130" s="730"/>
      <c r="X130" s="730"/>
      <c r="Y130" s="730"/>
      <c r="Z130" s="730"/>
      <c r="AA130" s="730"/>
      <c r="AB130" s="730"/>
      <c r="AC130" s="730"/>
      <c r="AD130" s="730"/>
      <c r="AE130" s="730"/>
      <c r="AF130" s="730"/>
      <c r="AG130" s="730"/>
      <c r="AH130" s="730"/>
      <c r="AI130" s="730"/>
      <c r="AJ130" s="730"/>
      <c r="AK130" s="730"/>
      <c r="AL130" s="730"/>
      <c r="AM130" s="730"/>
      <c r="AN130" s="730"/>
      <c r="AO130" s="730"/>
      <c r="AP130" s="730"/>
      <c r="AQ130" s="730"/>
      <c r="AR130" s="730"/>
      <c r="AS130" s="730"/>
      <c r="AT130" s="730"/>
      <c r="AU130" s="730"/>
      <c r="AV130" s="730"/>
      <c r="AW130" s="730"/>
      <c r="AX130" s="730"/>
      <c r="AY130" s="730"/>
      <c r="AZ130" s="730"/>
      <c r="BA130" s="730"/>
      <c r="BB130" s="730"/>
      <c r="BC130" s="730"/>
      <c r="BD130" s="730"/>
      <c r="BE130" s="730"/>
      <c r="BF130" s="730"/>
      <c r="BG130" s="730"/>
      <c r="BH130" s="731"/>
      <c r="BI130" s="717"/>
      <c r="BJ130" s="718"/>
      <c r="BK130" s="718"/>
      <c r="BL130" s="718"/>
      <c r="BM130" s="718"/>
      <c r="BN130" s="718"/>
      <c r="BO130" s="718"/>
      <c r="BP130" s="718"/>
      <c r="BQ130" s="718"/>
      <c r="BR130" s="718"/>
      <c r="BS130" s="718"/>
      <c r="BT130" s="718"/>
      <c r="BU130" s="718"/>
      <c r="BV130" s="718"/>
      <c r="BW130" s="718"/>
      <c r="BX130" s="719"/>
    </row>
    <row r="131" ht="3.75" customHeight="1"/>
    <row r="132" spans="3:76" ht="12.75">
      <c r="C132" s="709" t="s">
        <v>151</v>
      </c>
      <c r="D132" s="709"/>
      <c r="E132" s="709"/>
      <c r="F132" s="709"/>
      <c r="G132" s="709"/>
      <c r="H132" s="709"/>
      <c r="I132" s="709"/>
      <c r="J132" s="709"/>
      <c r="K132" s="709"/>
      <c r="L132" s="709"/>
      <c r="M132" s="709"/>
      <c r="N132" s="709"/>
      <c r="O132" s="709"/>
      <c r="P132" s="709"/>
      <c r="Q132" s="709"/>
      <c r="R132" s="709"/>
      <c r="S132" s="709"/>
      <c r="T132" s="709"/>
      <c r="U132" s="709"/>
      <c r="V132" s="709"/>
      <c r="W132" s="709"/>
      <c r="X132" s="709"/>
      <c r="Y132" s="709"/>
      <c r="Z132" s="709"/>
      <c r="AA132" s="709"/>
      <c r="AB132" s="709"/>
      <c r="AC132" s="709"/>
      <c r="AD132" s="709"/>
      <c r="AE132" s="709"/>
      <c r="AF132" s="709"/>
      <c r="AG132" s="709"/>
      <c r="AH132" s="709"/>
      <c r="AI132" s="709"/>
      <c r="AJ132" s="709"/>
      <c r="AK132" s="709"/>
      <c r="AL132" s="709"/>
      <c r="AM132" s="709"/>
      <c r="AN132" s="709"/>
      <c r="AO132" s="709"/>
      <c r="AP132" s="709"/>
      <c r="AQ132" s="709"/>
      <c r="AR132" s="709"/>
      <c r="AS132" s="709"/>
      <c r="AT132" s="709"/>
      <c r="AU132" s="709"/>
      <c r="AV132" s="709"/>
      <c r="AW132" s="709"/>
      <c r="AX132" s="709"/>
      <c r="AY132" s="709"/>
      <c r="AZ132" s="709"/>
      <c r="BA132" s="709"/>
      <c r="BB132" s="709"/>
      <c r="BC132" s="709"/>
      <c r="BD132" s="709"/>
      <c r="BE132" s="709"/>
      <c r="BF132" s="709"/>
      <c r="BG132" s="709"/>
      <c r="BH132" s="709"/>
      <c r="BI132" s="709"/>
      <c r="BJ132" s="709"/>
      <c r="BK132" s="709"/>
      <c r="BL132" s="709"/>
      <c r="BM132" s="709"/>
      <c r="BN132" s="709"/>
      <c r="BO132" s="709"/>
      <c r="BP132" s="709"/>
      <c r="BQ132" s="709"/>
      <c r="BR132" s="709"/>
      <c r="BS132" s="709"/>
      <c r="BT132" s="709"/>
      <c r="BU132" s="709"/>
      <c r="BV132" s="709"/>
      <c r="BW132" s="709"/>
      <c r="BX132" s="709"/>
    </row>
    <row r="133" ht="3.75" customHeight="1"/>
    <row r="134" spans="3:76" ht="13.5" customHeight="1">
      <c r="C134" s="732" t="s">
        <v>152</v>
      </c>
      <c r="D134" s="733"/>
      <c r="E134" s="733"/>
      <c r="F134" s="733"/>
      <c r="G134" s="733"/>
      <c r="H134" s="733"/>
      <c r="I134" s="733"/>
      <c r="J134" s="733"/>
      <c r="K134" s="733"/>
      <c r="L134" s="733"/>
      <c r="M134" s="733"/>
      <c r="N134" s="733"/>
      <c r="O134" s="733"/>
      <c r="P134" s="733"/>
      <c r="Q134" s="733"/>
      <c r="R134" s="733"/>
      <c r="S134" s="733"/>
      <c r="T134" s="733"/>
      <c r="U134" s="733"/>
      <c r="V134" s="733"/>
      <c r="W134" s="733"/>
      <c r="X134" s="733"/>
      <c r="Y134" s="733"/>
      <c r="Z134" s="733"/>
      <c r="AA134" s="733"/>
      <c r="AB134" s="733"/>
      <c r="AC134" s="733"/>
      <c r="AD134" s="733"/>
      <c r="AE134" s="733"/>
      <c r="AF134" s="733"/>
      <c r="AG134" s="733"/>
      <c r="AH134" s="733"/>
      <c r="AI134" s="733"/>
      <c r="AJ134" s="733"/>
      <c r="AK134" s="733"/>
      <c r="AL134" s="733"/>
      <c r="AM134" s="733"/>
      <c r="AN134" s="733"/>
      <c r="AO134" s="733"/>
      <c r="AP134" s="733"/>
      <c r="AQ134" s="733"/>
      <c r="AR134" s="733"/>
      <c r="AS134" s="733"/>
      <c r="AT134" s="733"/>
      <c r="AU134" s="733"/>
      <c r="AV134" s="733"/>
      <c r="AW134" s="733"/>
      <c r="AX134" s="733"/>
      <c r="AY134" s="733"/>
      <c r="AZ134" s="733"/>
      <c r="BA134" s="733"/>
      <c r="BB134" s="733"/>
      <c r="BC134" s="733"/>
      <c r="BD134" s="733"/>
      <c r="BE134" s="733"/>
      <c r="BF134" s="733"/>
      <c r="BG134" s="733"/>
      <c r="BH134" s="734"/>
      <c r="BI134" s="735">
        <f>IF(ISERROR(AX49/(AX49+AX57)*BI115),0,(AX49/(AX49+AX57)*BI115))</f>
        <v>0</v>
      </c>
      <c r="BJ134" s="736"/>
      <c r="BK134" s="736"/>
      <c r="BL134" s="736"/>
      <c r="BM134" s="736"/>
      <c r="BN134" s="736"/>
      <c r="BO134" s="736"/>
      <c r="BP134" s="736"/>
      <c r="BQ134" s="736"/>
      <c r="BR134" s="736"/>
      <c r="BS134" s="736"/>
      <c r="BT134" s="736"/>
      <c r="BU134" s="736"/>
      <c r="BV134" s="736"/>
      <c r="BW134" s="736"/>
      <c r="BX134" s="737"/>
    </row>
    <row r="135" spans="61:76" ht="3.75" customHeight="1"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</row>
    <row r="136" spans="3:76" ht="13.5" customHeight="1">
      <c r="C136" s="732" t="s">
        <v>153</v>
      </c>
      <c r="D136" s="733"/>
      <c r="E136" s="733"/>
      <c r="F136" s="733"/>
      <c r="G136" s="733"/>
      <c r="H136" s="733"/>
      <c r="I136" s="733"/>
      <c r="J136" s="733"/>
      <c r="K136" s="733"/>
      <c r="L136" s="733"/>
      <c r="M136" s="733"/>
      <c r="N136" s="733"/>
      <c r="O136" s="733"/>
      <c r="P136" s="733"/>
      <c r="Q136" s="733"/>
      <c r="R136" s="733"/>
      <c r="S136" s="733"/>
      <c r="T136" s="733"/>
      <c r="U136" s="733"/>
      <c r="V136" s="733"/>
      <c r="W136" s="733"/>
      <c r="X136" s="733"/>
      <c r="Y136" s="733"/>
      <c r="Z136" s="733"/>
      <c r="AA136" s="733"/>
      <c r="AB136" s="733"/>
      <c r="AC136" s="733"/>
      <c r="AD136" s="733"/>
      <c r="AE136" s="733"/>
      <c r="AF136" s="733"/>
      <c r="AG136" s="733"/>
      <c r="AH136" s="733"/>
      <c r="AI136" s="733"/>
      <c r="AJ136" s="733"/>
      <c r="AK136" s="733"/>
      <c r="AL136" s="733"/>
      <c r="AM136" s="733"/>
      <c r="AN136" s="733"/>
      <c r="AO136" s="733"/>
      <c r="AP136" s="733"/>
      <c r="AQ136" s="733"/>
      <c r="AR136" s="733"/>
      <c r="AS136" s="733"/>
      <c r="AT136" s="733"/>
      <c r="AU136" s="733"/>
      <c r="AV136" s="733"/>
      <c r="AW136" s="733"/>
      <c r="AX136" s="733"/>
      <c r="AY136" s="733"/>
      <c r="AZ136" s="733"/>
      <c r="BA136" s="733"/>
      <c r="BB136" s="733"/>
      <c r="BC136" s="733"/>
      <c r="BD136" s="733"/>
      <c r="BE136" s="733"/>
      <c r="BF136" s="733"/>
      <c r="BG136" s="733"/>
      <c r="BH136" s="734"/>
      <c r="BI136" s="735">
        <f>BI115-BI134</f>
        <v>0</v>
      </c>
      <c r="BJ136" s="736"/>
      <c r="BK136" s="736"/>
      <c r="BL136" s="736"/>
      <c r="BM136" s="736"/>
      <c r="BN136" s="736"/>
      <c r="BO136" s="736"/>
      <c r="BP136" s="736"/>
      <c r="BQ136" s="736"/>
      <c r="BR136" s="736"/>
      <c r="BS136" s="736"/>
      <c r="BT136" s="736"/>
      <c r="BU136" s="736"/>
      <c r="BV136" s="736"/>
      <c r="BW136" s="736"/>
      <c r="BX136" s="737"/>
    </row>
    <row r="137" spans="61:76" ht="3.75" customHeight="1"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</row>
    <row r="138" spans="3:76" ht="7.5" customHeight="1">
      <c r="C138" s="726" t="s">
        <v>154</v>
      </c>
      <c r="D138" s="727"/>
      <c r="E138" s="727"/>
      <c r="F138" s="727"/>
      <c r="G138" s="727"/>
      <c r="H138" s="727"/>
      <c r="I138" s="727"/>
      <c r="J138" s="727"/>
      <c r="K138" s="727"/>
      <c r="L138" s="727"/>
      <c r="M138" s="727"/>
      <c r="N138" s="727"/>
      <c r="O138" s="727"/>
      <c r="P138" s="727"/>
      <c r="Q138" s="727"/>
      <c r="R138" s="727"/>
      <c r="S138" s="727"/>
      <c r="T138" s="727"/>
      <c r="U138" s="727"/>
      <c r="V138" s="727"/>
      <c r="W138" s="727"/>
      <c r="X138" s="727"/>
      <c r="Y138" s="727"/>
      <c r="Z138" s="727"/>
      <c r="AA138" s="727"/>
      <c r="AB138" s="727"/>
      <c r="AC138" s="727"/>
      <c r="AD138" s="727"/>
      <c r="AE138" s="727"/>
      <c r="AF138" s="727"/>
      <c r="AG138" s="727"/>
      <c r="AH138" s="727"/>
      <c r="AI138" s="727"/>
      <c r="AJ138" s="727"/>
      <c r="AK138" s="727"/>
      <c r="AL138" s="727"/>
      <c r="AM138" s="727"/>
      <c r="AN138" s="727"/>
      <c r="AO138" s="727"/>
      <c r="AP138" s="727"/>
      <c r="AQ138" s="727"/>
      <c r="AR138" s="727"/>
      <c r="AS138" s="727"/>
      <c r="AT138" s="727"/>
      <c r="AU138" s="727"/>
      <c r="AV138" s="727"/>
      <c r="AW138" s="727"/>
      <c r="AX138" s="727"/>
      <c r="AY138" s="727"/>
      <c r="AZ138" s="727"/>
      <c r="BA138" s="727"/>
      <c r="BB138" s="727"/>
      <c r="BC138" s="727"/>
      <c r="BD138" s="727"/>
      <c r="BE138" s="727"/>
      <c r="BF138" s="727"/>
      <c r="BG138" s="727"/>
      <c r="BH138" s="728"/>
      <c r="BI138" s="714">
        <f>BI134*BI119</f>
        <v>0</v>
      </c>
      <c r="BJ138" s="715"/>
      <c r="BK138" s="715"/>
      <c r="BL138" s="715"/>
      <c r="BM138" s="715"/>
      <c r="BN138" s="715"/>
      <c r="BO138" s="715"/>
      <c r="BP138" s="715"/>
      <c r="BQ138" s="715"/>
      <c r="BR138" s="715"/>
      <c r="BS138" s="715"/>
      <c r="BT138" s="715"/>
      <c r="BU138" s="715"/>
      <c r="BV138" s="715"/>
      <c r="BW138" s="715"/>
      <c r="BX138" s="716"/>
    </row>
    <row r="139" spans="3:76" ht="7.5" customHeight="1">
      <c r="C139" s="729"/>
      <c r="D139" s="730"/>
      <c r="E139" s="730"/>
      <c r="F139" s="730"/>
      <c r="G139" s="730"/>
      <c r="H139" s="730"/>
      <c r="I139" s="730"/>
      <c r="J139" s="730"/>
      <c r="K139" s="730"/>
      <c r="L139" s="730"/>
      <c r="M139" s="730"/>
      <c r="N139" s="730"/>
      <c r="O139" s="730"/>
      <c r="P139" s="730"/>
      <c r="Q139" s="730"/>
      <c r="R139" s="730"/>
      <c r="S139" s="730"/>
      <c r="T139" s="730"/>
      <c r="U139" s="730"/>
      <c r="V139" s="730"/>
      <c r="W139" s="730"/>
      <c r="X139" s="730"/>
      <c r="Y139" s="730"/>
      <c r="Z139" s="730"/>
      <c r="AA139" s="730"/>
      <c r="AB139" s="730"/>
      <c r="AC139" s="730"/>
      <c r="AD139" s="730"/>
      <c r="AE139" s="730"/>
      <c r="AF139" s="730"/>
      <c r="AG139" s="730"/>
      <c r="AH139" s="730"/>
      <c r="AI139" s="730"/>
      <c r="AJ139" s="730"/>
      <c r="AK139" s="730"/>
      <c r="AL139" s="730"/>
      <c r="AM139" s="730"/>
      <c r="AN139" s="730"/>
      <c r="AO139" s="730"/>
      <c r="AP139" s="730"/>
      <c r="AQ139" s="730"/>
      <c r="AR139" s="730"/>
      <c r="AS139" s="730"/>
      <c r="AT139" s="730"/>
      <c r="AU139" s="730"/>
      <c r="AV139" s="730"/>
      <c r="AW139" s="730"/>
      <c r="AX139" s="730"/>
      <c r="AY139" s="730"/>
      <c r="AZ139" s="730"/>
      <c r="BA139" s="730"/>
      <c r="BB139" s="730"/>
      <c r="BC139" s="730"/>
      <c r="BD139" s="730"/>
      <c r="BE139" s="730"/>
      <c r="BF139" s="730"/>
      <c r="BG139" s="730"/>
      <c r="BH139" s="731"/>
      <c r="BI139" s="717"/>
      <c r="BJ139" s="718"/>
      <c r="BK139" s="718"/>
      <c r="BL139" s="718"/>
      <c r="BM139" s="718"/>
      <c r="BN139" s="718"/>
      <c r="BO139" s="718"/>
      <c r="BP139" s="718"/>
      <c r="BQ139" s="718"/>
      <c r="BR139" s="718"/>
      <c r="BS139" s="718"/>
      <c r="BT139" s="718"/>
      <c r="BU139" s="718"/>
      <c r="BV139" s="718"/>
      <c r="BW139" s="718"/>
      <c r="BX139" s="719"/>
    </row>
    <row r="140" spans="61:76" ht="3.75" customHeight="1"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</row>
    <row r="141" spans="3:76" ht="7.5" customHeight="1">
      <c r="C141" s="726" t="s">
        <v>180</v>
      </c>
      <c r="D141" s="727"/>
      <c r="E141" s="727"/>
      <c r="F141" s="727"/>
      <c r="G141" s="727"/>
      <c r="H141" s="727"/>
      <c r="I141" s="727"/>
      <c r="J141" s="727"/>
      <c r="K141" s="727"/>
      <c r="L141" s="727"/>
      <c r="M141" s="727"/>
      <c r="N141" s="727"/>
      <c r="O141" s="727"/>
      <c r="P141" s="727"/>
      <c r="Q141" s="727"/>
      <c r="R141" s="727"/>
      <c r="S141" s="727"/>
      <c r="T141" s="727"/>
      <c r="U141" s="727"/>
      <c r="V141" s="727"/>
      <c r="W141" s="727"/>
      <c r="X141" s="727"/>
      <c r="Y141" s="727"/>
      <c r="Z141" s="727"/>
      <c r="AA141" s="727"/>
      <c r="AB141" s="727"/>
      <c r="AC141" s="727"/>
      <c r="AD141" s="727"/>
      <c r="AE141" s="727"/>
      <c r="AF141" s="727"/>
      <c r="AG141" s="727"/>
      <c r="AH141" s="727"/>
      <c r="AI141" s="727"/>
      <c r="AJ141" s="727"/>
      <c r="AK141" s="727"/>
      <c r="AL141" s="727"/>
      <c r="AM141" s="727"/>
      <c r="AN141" s="727"/>
      <c r="AO141" s="727"/>
      <c r="AP141" s="727"/>
      <c r="AQ141" s="727"/>
      <c r="AR141" s="727"/>
      <c r="AS141" s="727"/>
      <c r="AT141" s="727"/>
      <c r="AU141" s="727"/>
      <c r="AV141" s="727"/>
      <c r="AW141" s="727"/>
      <c r="AX141" s="727"/>
      <c r="AY141" s="727"/>
      <c r="AZ141" s="727"/>
      <c r="BA141" s="727"/>
      <c r="BB141" s="727"/>
      <c r="BC141" s="727"/>
      <c r="BD141" s="727"/>
      <c r="BE141" s="727"/>
      <c r="BF141" s="727"/>
      <c r="BG141" s="727"/>
      <c r="BH141" s="728"/>
      <c r="BI141" s="714">
        <f>BI136*BI127</f>
        <v>0</v>
      </c>
      <c r="BJ141" s="715"/>
      <c r="BK141" s="715"/>
      <c r="BL141" s="715"/>
      <c r="BM141" s="715"/>
      <c r="BN141" s="715"/>
      <c r="BO141" s="715"/>
      <c r="BP141" s="715"/>
      <c r="BQ141" s="715"/>
      <c r="BR141" s="715"/>
      <c r="BS141" s="715"/>
      <c r="BT141" s="715"/>
      <c r="BU141" s="715"/>
      <c r="BV141" s="715"/>
      <c r="BW141" s="715"/>
      <c r="BX141" s="716"/>
    </row>
    <row r="142" spans="3:76" ht="7.5" customHeight="1">
      <c r="C142" s="729"/>
      <c r="D142" s="730"/>
      <c r="E142" s="730"/>
      <c r="F142" s="730"/>
      <c r="G142" s="730"/>
      <c r="H142" s="730"/>
      <c r="I142" s="730"/>
      <c r="J142" s="730"/>
      <c r="K142" s="730"/>
      <c r="L142" s="730"/>
      <c r="M142" s="730"/>
      <c r="N142" s="730"/>
      <c r="O142" s="730"/>
      <c r="P142" s="730"/>
      <c r="Q142" s="730"/>
      <c r="R142" s="730"/>
      <c r="S142" s="730"/>
      <c r="T142" s="730"/>
      <c r="U142" s="730"/>
      <c r="V142" s="730"/>
      <c r="W142" s="730"/>
      <c r="X142" s="730"/>
      <c r="Y142" s="730"/>
      <c r="Z142" s="730"/>
      <c r="AA142" s="730"/>
      <c r="AB142" s="730"/>
      <c r="AC142" s="730"/>
      <c r="AD142" s="730"/>
      <c r="AE142" s="730"/>
      <c r="AF142" s="730"/>
      <c r="AG142" s="730"/>
      <c r="AH142" s="730"/>
      <c r="AI142" s="730"/>
      <c r="AJ142" s="730"/>
      <c r="AK142" s="730"/>
      <c r="AL142" s="730"/>
      <c r="AM142" s="730"/>
      <c r="AN142" s="730"/>
      <c r="AO142" s="730"/>
      <c r="AP142" s="730"/>
      <c r="AQ142" s="730"/>
      <c r="AR142" s="730"/>
      <c r="AS142" s="730"/>
      <c r="AT142" s="730"/>
      <c r="AU142" s="730"/>
      <c r="AV142" s="730"/>
      <c r="AW142" s="730"/>
      <c r="AX142" s="730"/>
      <c r="AY142" s="730"/>
      <c r="AZ142" s="730"/>
      <c r="BA142" s="730"/>
      <c r="BB142" s="730"/>
      <c r="BC142" s="730"/>
      <c r="BD142" s="730"/>
      <c r="BE142" s="730"/>
      <c r="BF142" s="730"/>
      <c r="BG142" s="730"/>
      <c r="BH142" s="731"/>
      <c r="BI142" s="717"/>
      <c r="BJ142" s="718"/>
      <c r="BK142" s="718"/>
      <c r="BL142" s="718"/>
      <c r="BM142" s="718"/>
      <c r="BN142" s="718"/>
      <c r="BO142" s="718"/>
      <c r="BP142" s="718"/>
      <c r="BQ142" s="718"/>
      <c r="BR142" s="718"/>
      <c r="BS142" s="718"/>
      <c r="BT142" s="718"/>
      <c r="BU142" s="718"/>
      <c r="BV142" s="718"/>
      <c r="BW142" s="718"/>
      <c r="BX142" s="719"/>
    </row>
    <row r="143" ht="6" customHeight="1"/>
    <row r="144" spans="3:76" ht="12" customHeight="1">
      <c r="C144" s="726" t="s">
        <v>273</v>
      </c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  <c r="N144" s="727"/>
      <c r="O144" s="727"/>
      <c r="P144" s="727"/>
      <c r="Q144" s="727"/>
      <c r="R144" s="727"/>
      <c r="S144" s="727"/>
      <c r="T144" s="727"/>
      <c r="U144" s="727"/>
      <c r="V144" s="727"/>
      <c r="W144" s="727"/>
      <c r="X144" s="727"/>
      <c r="Y144" s="727"/>
      <c r="Z144" s="727"/>
      <c r="AA144" s="727"/>
      <c r="AB144" s="727"/>
      <c r="AC144" s="727"/>
      <c r="AD144" s="727"/>
      <c r="AE144" s="727"/>
      <c r="AF144" s="727"/>
      <c r="AG144" s="727"/>
      <c r="AH144" s="727"/>
      <c r="AI144" s="727"/>
      <c r="AJ144" s="727"/>
      <c r="AK144" s="727"/>
      <c r="AL144" s="727"/>
      <c r="AM144" s="727"/>
      <c r="AN144" s="727"/>
      <c r="AO144" s="727"/>
      <c r="AP144" s="727"/>
      <c r="AQ144" s="727"/>
      <c r="AR144" s="727"/>
      <c r="AS144" s="727"/>
      <c r="AT144" s="727"/>
      <c r="AU144" s="727"/>
      <c r="AV144" s="727"/>
      <c r="AW144" s="727"/>
      <c r="AX144" s="727"/>
      <c r="AY144" s="727"/>
      <c r="AZ144" s="727"/>
      <c r="BA144" s="727"/>
      <c r="BB144" s="727"/>
      <c r="BC144" s="727"/>
      <c r="BD144" s="727"/>
      <c r="BE144" s="727"/>
      <c r="BF144" s="727"/>
      <c r="BG144" s="727"/>
      <c r="BH144" s="728"/>
      <c r="BI144" s="714">
        <f>BI138+BI141</f>
        <v>0</v>
      </c>
      <c r="BJ144" s="715"/>
      <c r="BK144" s="715"/>
      <c r="BL144" s="715"/>
      <c r="BM144" s="715"/>
      <c r="BN144" s="715"/>
      <c r="BO144" s="715"/>
      <c r="BP144" s="715"/>
      <c r="BQ144" s="715"/>
      <c r="BR144" s="715"/>
      <c r="BS144" s="715"/>
      <c r="BT144" s="715"/>
      <c r="BU144" s="715"/>
      <c r="BV144" s="715"/>
      <c r="BW144" s="715"/>
      <c r="BX144" s="716"/>
    </row>
    <row r="145" spans="3:76" ht="12" customHeight="1">
      <c r="C145" s="729"/>
      <c r="D145" s="730"/>
      <c r="E145" s="730"/>
      <c r="F145" s="730"/>
      <c r="G145" s="730"/>
      <c r="H145" s="730"/>
      <c r="I145" s="730"/>
      <c r="J145" s="730"/>
      <c r="K145" s="730"/>
      <c r="L145" s="730"/>
      <c r="M145" s="730"/>
      <c r="N145" s="730"/>
      <c r="O145" s="730"/>
      <c r="P145" s="730"/>
      <c r="Q145" s="730"/>
      <c r="R145" s="730"/>
      <c r="S145" s="730"/>
      <c r="T145" s="730"/>
      <c r="U145" s="730"/>
      <c r="V145" s="730"/>
      <c r="W145" s="730"/>
      <c r="X145" s="730"/>
      <c r="Y145" s="730"/>
      <c r="Z145" s="730"/>
      <c r="AA145" s="730"/>
      <c r="AB145" s="730"/>
      <c r="AC145" s="730"/>
      <c r="AD145" s="730"/>
      <c r="AE145" s="730"/>
      <c r="AF145" s="730"/>
      <c r="AG145" s="730"/>
      <c r="AH145" s="730"/>
      <c r="AI145" s="730"/>
      <c r="AJ145" s="730"/>
      <c r="AK145" s="730"/>
      <c r="AL145" s="730"/>
      <c r="AM145" s="730"/>
      <c r="AN145" s="730"/>
      <c r="AO145" s="730"/>
      <c r="AP145" s="730"/>
      <c r="AQ145" s="730"/>
      <c r="AR145" s="730"/>
      <c r="AS145" s="730"/>
      <c r="AT145" s="730"/>
      <c r="AU145" s="730"/>
      <c r="AV145" s="730"/>
      <c r="AW145" s="730"/>
      <c r="AX145" s="730"/>
      <c r="AY145" s="730"/>
      <c r="AZ145" s="730"/>
      <c r="BA145" s="730"/>
      <c r="BB145" s="730"/>
      <c r="BC145" s="730"/>
      <c r="BD145" s="730"/>
      <c r="BE145" s="730"/>
      <c r="BF145" s="730"/>
      <c r="BG145" s="730"/>
      <c r="BH145" s="731"/>
      <c r="BI145" s="717"/>
      <c r="BJ145" s="718"/>
      <c r="BK145" s="718"/>
      <c r="BL145" s="718"/>
      <c r="BM145" s="718"/>
      <c r="BN145" s="718"/>
      <c r="BO145" s="718"/>
      <c r="BP145" s="718"/>
      <c r="BQ145" s="718"/>
      <c r="BR145" s="718"/>
      <c r="BS145" s="718"/>
      <c r="BT145" s="718"/>
      <c r="BU145" s="718"/>
      <c r="BV145" s="718"/>
      <c r="BW145" s="718"/>
      <c r="BX145" s="719"/>
    </row>
    <row r="146" ht="13.5" customHeight="1"/>
    <row r="147" ht="13.5" customHeight="1"/>
    <row r="148" ht="13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</sheetData>
  <sheetProtection password="ED67" sheet="1"/>
  <mergeCells count="193">
    <mergeCell ref="C79:C84"/>
    <mergeCell ref="E19:F21"/>
    <mergeCell ref="D46:F48"/>
    <mergeCell ref="C65:C70"/>
    <mergeCell ref="C71:C78"/>
    <mergeCell ref="C22:BX22"/>
    <mergeCell ref="J35:AL38"/>
    <mergeCell ref="D49:F52"/>
    <mergeCell ref="D53:F56"/>
    <mergeCell ref="E34:BX34"/>
    <mergeCell ref="E30:BX30"/>
    <mergeCell ref="H31:I33"/>
    <mergeCell ref="AR31:BW33"/>
    <mergeCell ref="AR35:BW37"/>
    <mergeCell ref="J31:AC33"/>
    <mergeCell ref="E31:F33"/>
    <mergeCell ref="H35:I37"/>
    <mergeCell ref="E40:F42"/>
    <mergeCell ref="G40:G42"/>
    <mergeCell ref="H40:I42"/>
    <mergeCell ref="J40:BX42"/>
    <mergeCell ref="E27:F29"/>
    <mergeCell ref="G27:G29"/>
    <mergeCell ref="H27:I29"/>
    <mergeCell ref="G31:G33"/>
    <mergeCell ref="E35:F37"/>
    <mergeCell ref="G35:G37"/>
    <mergeCell ref="C57:C60"/>
    <mergeCell ref="C61:C64"/>
    <mergeCell ref="D71:F78"/>
    <mergeCell ref="D65:F70"/>
    <mergeCell ref="D57:F60"/>
    <mergeCell ref="D61:F64"/>
    <mergeCell ref="AR27:BV29"/>
    <mergeCell ref="AM35:AN37"/>
    <mergeCell ref="AN19:BC21"/>
    <mergeCell ref="AB19:AC21"/>
    <mergeCell ref="AX71:BQ78"/>
    <mergeCell ref="BR61:BX64"/>
    <mergeCell ref="BR65:BX70"/>
    <mergeCell ref="C43:BX43"/>
    <mergeCell ref="C27:D42"/>
    <mergeCell ref="G61:AW64"/>
    <mergeCell ref="BR95:BX95"/>
    <mergeCell ref="AX95:BQ95"/>
    <mergeCell ref="G95:AW95"/>
    <mergeCell ref="AX85:BQ90"/>
    <mergeCell ref="AX92:BQ92"/>
    <mergeCell ref="BR92:BX92"/>
    <mergeCell ref="C102:F104"/>
    <mergeCell ref="G102:AD104"/>
    <mergeCell ref="AE102:AE104"/>
    <mergeCell ref="AJ102:AK104"/>
    <mergeCell ref="BT109:BX111"/>
    <mergeCell ref="BS105:BX108"/>
    <mergeCell ref="AR102:AS104"/>
    <mergeCell ref="AX102:AY104"/>
    <mergeCell ref="AN102:AO104"/>
    <mergeCell ref="AZ102:BX104"/>
    <mergeCell ref="C109:AP111"/>
    <mergeCell ref="AQ109:BS111"/>
    <mergeCell ref="AF102:AG104"/>
    <mergeCell ref="C2:BX4"/>
    <mergeCell ref="C5:BX6"/>
    <mergeCell ref="C7:BX8"/>
    <mergeCell ref="C9:BX10"/>
    <mergeCell ref="C12:BX12"/>
    <mergeCell ref="C100:BX101"/>
    <mergeCell ref="BT19:BU21"/>
    <mergeCell ref="AT102:AU104"/>
    <mergeCell ref="AV102:AW104"/>
    <mergeCell ref="C13:C14"/>
    <mergeCell ref="D13:F14"/>
    <mergeCell ref="G19:M21"/>
    <mergeCell ref="T19:U21"/>
    <mergeCell ref="V15:BW17"/>
    <mergeCell ref="E18:BW18"/>
    <mergeCell ref="AP102:AQ104"/>
    <mergeCell ref="C15:D21"/>
    <mergeCell ref="N19:O21"/>
    <mergeCell ref="BJ19:BK21"/>
    <mergeCell ref="E15:F17"/>
    <mergeCell ref="G15:U17"/>
    <mergeCell ref="P19:Q21"/>
    <mergeCell ref="R19:S21"/>
    <mergeCell ref="BP19:BQ21"/>
    <mergeCell ref="AF19:AG21"/>
    <mergeCell ref="AH19:AI21"/>
    <mergeCell ref="V19:W21"/>
    <mergeCell ref="BD19:BE21"/>
    <mergeCell ref="BL19:BM21"/>
    <mergeCell ref="BN19:BO21"/>
    <mergeCell ref="AJ19:AK21"/>
    <mergeCell ref="G13:BX14"/>
    <mergeCell ref="AL19:AM21"/>
    <mergeCell ref="BH19:BI21"/>
    <mergeCell ref="BR19:BS21"/>
    <mergeCell ref="X19:Y21"/>
    <mergeCell ref="Z19:AA21"/>
    <mergeCell ref="BX15:BX21"/>
    <mergeCell ref="BV19:BW21"/>
    <mergeCell ref="AD19:AE21"/>
    <mergeCell ref="BF19:BG21"/>
    <mergeCell ref="D85:F90"/>
    <mergeCell ref="J27:AC29"/>
    <mergeCell ref="AM27:AN29"/>
    <mergeCell ref="AP27:AQ29"/>
    <mergeCell ref="AP31:AQ33"/>
    <mergeCell ref="C46:C48"/>
    <mergeCell ref="C49:C52"/>
    <mergeCell ref="C53:C56"/>
    <mergeCell ref="G49:AW52"/>
    <mergeCell ref="G53:AW56"/>
    <mergeCell ref="C25:C26"/>
    <mergeCell ref="D25:F26"/>
    <mergeCell ref="G25:BX26"/>
    <mergeCell ref="AX79:BQ84"/>
    <mergeCell ref="AX61:BQ64"/>
    <mergeCell ref="AX65:BQ70"/>
    <mergeCell ref="AM31:AN33"/>
    <mergeCell ref="D79:F84"/>
    <mergeCell ref="AP35:AQ37"/>
    <mergeCell ref="BR49:BX52"/>
    <mergeCell ref="C119:BH120"/>
    <mergeCell ref="BI119:BX120"/>
    <mergeCell ref="G65:AW70"/>
    <mergeCell ref="G71:AW78"/>
    <mergeCell ref="G94:AW94"/>
    <mergeCell ref="BR93:BX93"/>
    <mergeCell ref="D91:F91"/>
    <mergeCell ref="BR79:BX84"/>
    <mergeCell ref="BR85:BX90"/>
    <mergeCell ref="C85:C90"/>
    <mergeCell ref="BR53:BX56"/>
    <mergeCell ref="BR57:BX60"/>
    <mergeCell ref="G85:AW90"/>
    <mergeCell ref="G46:BX48"/>
    <mergeCell ref="BR71:BX78"/>
    <mergeCell ref="AX49:BQ52"/>
    <mergeCell ref="AX53:BQ56"/>
    <mergeCell ref="AX57:BQ60"/>
    <mergeCell ref="G79:AW84"/>
    <mergeCell ref="G57:AW60"/>
    <mergeCell ref="C144:BH145"/>
    <mergeCell ref="BI144:BX145"/>
    <mergeCell ref="C138:BH139"/>
    <mergeCell ref="BI138:BX139"/>
    <mergeCell ref="C141:BH142"/>
    <mergeCell ref="G91:AW91"/>
    <mergeCell ref="AX91:BQ91"/>
    <mergeCell ref="BR91:BX91"/>
    <mergeCell ref="C115:BH115"/>
    <mergeCell ref="BI115:BX115"/>
    <mergeCell ref="BI136:BX136"/>
    <mergeCell ref="C134:BH134"/>
    <mergeCell ref="BI134:BX134"/>
    <mergeCell ref="C132:BX132"/>
    <mergeCell ref="D95:F95"/>
    <mergeCell ref="C122:BH123"/>
    <mergeCell ref="BI122:BX123"/>
    <mergeCell ref="C125:BX125"/>
    <mergeCell ref="BI129:BX130"/>
    <mergeCell ref="C117:BX117"/>
    <mergeCell ref="D93:F93"/>
    <mergeCell ref="G93:AW93"/>
    <mergeCell ref="AX93:BQ93"/>
    <mergeCell ref="BI141:BX142"/>
    <mergeCell ref="C127:BH127"/>
    <mergeCell ref="BI127:BX127"/>
    <mergeCell ref="C129:BH130"/>
    <mergeCell ref="C136:BH136"/>
    <mergeCell ref="AX97:BQ97"/>
    <mergeCell ref="G97:AW97"/>
    <mergeCell ref="D97:F97"/>
    <mergeCell ref="D94:F94"/>
    <mergeCell ref="C113:BX113"/>
    <mergeCell ref="BR96:BX96"/>
    <mergeCell ref="AX96:BQ96"/>
    <mergeCell ref="G96:AW96"/>
    <mergeCell ref="D96:F96"/>
    <mergeCell ref="G105:AD108"/>
    <mergeCell ref="AR105:BR108"/>
    <mergeCell ref="AL102:AM104"/>
    <mergeCell ref="D92:F92"/>
    <mergeCell ref="G92:AW92"/>
    <mergeCell ref="AH102:AI104"/>
    <mergeCell ref="BR94:BX94"/>
    <mergeCell ref="BR97:BX97"/>
    <mergeCell ref="AX94:BQ94"/>
    <mergeCell ref="D98:F98"/>
    <mergeCell ref="G98:AW98"/>
    <mergeCell ref="AX98:BQ98"/>
    <mergeCell ref="BR98:BX98"/>
  </mergeCells>
  <printOptions horizontalCentered="1"/>
  <pageMargins left="0.5905511811023623" right="0.5905511811023623" top="0.1968503937007874" bottom="0.1968503937007874" header="0" footer="0"/>
  <pageSetup horizontalDpi="600" verticalDpi="600" orientation="portrait" paperSize="9" scale="96" r:id="rId2"/>
  <rowBreaks count="1" manualBreakCount="1">
    <brk id="112" max="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M103"/>
  <sheetViews>
    <sheetView showGridLines="0" tabSelected="1" view="pageBreakPreview" zoomScale="130" zoomScaleSheetLayoutView="130" zoomScalePageLayoutView="0" workbookViewId="0" topLeftCell="A16">
      <selection activeCell="D41" sqref="D41:E43"/>
    </sheetView>
  </sheetViews>
  <sheetFormatPr defaultColWidth="1.12109375" defaultRowHeight="4.5" customHeight="1"/>
  <cols>
    <col min="1" max="85" width="1.12109375" style="11" customWidth="1"/>
    <col min="86" max="16384" width="1.12109375" style="11" customWidth="1"/>
  </cols>
  <sheetData>
    <row r="2" spans="3:116" ht="4.5" customHeight="1">
      <c r="C2" s="859" t="s">
        <v>129</v>
      </c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  <c r="AU2" s="860"/>
      <c r="AV2" s="860"/>
      <c r="AW2" s="860"/>
      <c r="AX2" s="860"/>
      <c r="AY2" s="860"/>
      <c r="AZ2" s="860"/>
      <c r="BA2" s="860"/>
      <c r="BB2" s="860"/>
      <c r="BC2" s="860"/>
      <c r="BD2" s="860"/>
      <c r="BE2" s="860"/>
      <c r="BF2" s="860"/>
      <c r="BG2" s="860"/>
      <c r="BH2" s="860"/>
      <c r="BI2" s="860"/>
      <c r="BJ2" s="860"/>
      <c r="BK2" s="860"/>
      <c r="BL2" s="860"/>
      <c r="BM2" s="860"/>
      <c r="BN2" s="860"/>
      <c r="BO2" s="860"/>
      <c r="BP2" s="860"/>
      <c r="BQ2" s="860"/>
      <c r="BR2" s="860"/>
      <c r="BS2" s="860"/>
      <c r="BT2" s="860"/>
      <c r="BU2" s="860"/>
      <c r="BV2" s="860"/>
      <c r="BW2" s="860"/>
      <c r="BX2" s="860"/>
      <c r="BY2" s="860"/>
      <c r="BZ2" s="860"/>
      <c r="CA2" s="860"/>
      <c r="CB2" s="860"/>
      <c r="CC2" s="860"/>
      <c r="CD2" s="860"/>
      <c r="CE2" s="860"/>
      <c r="CF2" s="860"/>
      <c r="CG2" s="860"/>
      <c r="CH2" s="860"/>
      <c r="CI2" s="860"/>
      <c r="CJ2" s="860"/>
      <c r="CK2" s="860"/>
      <c r="CL2" s="860"/>
      <c r="CM2" s="860"/>
      <c r="CN2" s="860"/>
      <c r="CO2" s="860"/>
      <c r="CP2" s="860"/>
      <c r="CQ2" s="860"/>
      <c r="CR2" s="860"/>
      <c r="CS2" s="860"/>
      <c r="CT2" s="860"/>
      <c r="CU2" s="860"/>
      <c r="CV2" s="860"/>
      <c r="CW2" s="860"/>
      <c r="CX2" s="860"/>
      <c r="CY2" s="860"/>
      <c r="CZ2" s="860"/>
      <c r="DA2" s="860"/>
      <c r="DB2" s="860"/>
      <c r="DC2" s="860"/>
      <c r="DD2" s="860"/>
      <c r="DE2" s="860"/>
      <c r="DF2" s="860"/>
      <c r="DG2" s="860"/>
      <c r="DH2" s="860"/>
      <c r="DI2" s="860"/>
      <c r="DJ2" s="860"/>
      <c r="DK2" s="860"/>
      <c r="DL2" s="861"/>
    </row>
    <row r="3" spans="3:116" ht="4.5" customHeight="1"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37"/>
      <c r="DJ3" s="437"/>
      <c r="DK3" s="437"/>
      <c r="DL3" s="862"/>
    </row>
    <row r="4" spans="3:116" ht="4.5" customHeight="1">
      <c r="C4" s="436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862"/>
    </row>
    <row r="5" spans="3:116" ht="4.5" customHeight="1">
      <c r="C5" s="845" t="s">
        <v>288</v>
      </c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846"/>
      <c r="AS5" s="846"/>
      <c r="AT5" s="846"/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846"/>
      <c r="BI5" s="846"/>
      <c r="BJ5" s="846"/>
      <c r="BK5" s="846"/>
      <c r="BL5" s="846"/>
      <c r="BM5" s="846"/>
      <c r="BN5" s="846"/>
      <c r="BO5" s="846"/>
      <c r="BP5" s="846"/>
      <c r="BQ5" s="846"/>
      <c r="BR5" s="846"/>
      <c r="BS5" s="846"/>
      <c r="BT5" s="846"/>
      <c r="BU5" s="846"/>
      <c r="BV5" s="846"/>
      <c r="BW5" s="846"/>
      <c r="BX5" s="846"/>
      <c r="BY5" s="846"/>
      <c r="BZ5" s="846"/>
      <c r="CA5" s="846"/>
      <c r="CB5" s="846"/>
      <c r="CC5" s="846"/>
      <c r="CD5" s="846"/>
      <c r="CE5" s="846"/>
      <c r="CF5" s="846"/>
      <c r="CG5" s="846"/>
      <c r="CH5" s="846"/>
      <c r="CI5" s="846"/>
      <c r="CJ5" s="846"/>
      <c r="CK5" s="846"/>
      <c r="CL5" s="846"/>
      <c r="CM5" s="846"/>
      <c r="CN5" s="846"/>
      <c r="CO5" s="846"/>
      <c r="CP5" s="846"/>
      <c r="CQ5" s="846"/>
      <c r="CR5" s="846"/>
      <c r="CS5" s="846"/>
      <c r="CT5" s="846"/>
      <c r="CU5" s="846"/>
      <c r="CV5" s="846"/>
      <c r="CW5" s="846"/>
      <c r="CX5" s="846"/>
      <c r="CY5" s="846"/>
      <c r="CZ5" s="846"/>
      <c r="DA5" s="846"/>
      <c r="DB5" s="846"/>
      <c r="DC5" s="846"/>
      <c r="DD5" s="846"/>
      <c r="DE5" s="846"/>
      <c r="DF5" s="846"/>
      <c r="DG5" s="846"/>
      <c r="DH5" s="846"/>
      <c r="DI5" s="846"/>
      <c r="DJ5" s="846"/>
      <c r="DK5" s="846"/>
      <c r="DL5" s="847"/>
    </row>
    <row r="6" spans="3:116" ht="4.5" customHeight="1">
      <c r="C6" s="845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6"/>
      <c r="AZ6" s="846"/>
      <c r="BA6" s="846"/>
      <c r="BB6" s="846"/>
      <c r="BC6" s="846"/>
      <c r="BD6" s="846"/>
      <c r="BE6" s="846"/>
      <c r="BF6" s="846"/>
      <c r="BG6" s="846"/>
      <c r="BH6" s="846"/>
      <c r="BI6" s="846"/>
      <c r="BJ6" s="846"/>
      <c r="BK6" s="846"/>
      <c r="BL6" s="846"/>
      <c r="BM6" s="846"/>
      <c r="BN6" s="846"/>
      <c r="BO6" s="846"/>
      <c r="BP6" s="846"/>
      <c r="BQ6" s="846"/>
      <c r="BR6" s="846"/>
      <c r="BS6" s="846"/>
      <c r="BT6" s="846"/>
      <c r="BU6" s="846"/>
      <c r="BV6" s="846"/>
      <c r="BW6" s="846"/>
      <c r="BX6" s="846"/>
      <c r="BY6" s="846"/>
      <c r="BZ6" s="846"/>
      <c r="CA6" s="846"/>
      <c r="CB6" s="846"/>
      <c r="CC6" s="846"/>
      <c r="CD6" s="846"/>
      <c r="CE6" s="846"/>
      <c r="CF6" s="846"/>
      <c r="CG6" s="846"/>
      <c r="CH6" s="846"/>
      <c r="CI6" s="846"/>
      <c r="CJ6" s="846"/>
      <c r="CK6" s="846"/>
      <c r="CL6" s="846"/>
      <c r="CM6" s="846"/>
      <c r="CN6" s="846"/>
      <c r="CO6" s="846"/>
      <c r="CP6" s="846"/>
      <c r="CQ6" s="846"/>
      <c r="CR6" s="846"/>
      <c r="CS6" s="846"/>
      <c r="CT6" s="846"/>
      <c r="CU6" s="846"/>
      <c r="CV6" s="846"/>
      <c r="CW6" s="846"/>
      <c r="CX6" s="846"/>
      <c r="CY6" s="846"/>
      <c r="CZ6" s="846"/>
      <c r="DA6" s="846"/>
      <c r="DB6" s="846"/>
      <c r="DC6" s="846"/>
      <c r="DD6" s="846"/>
      <c r="DE6" s="846"/>
      <c r="DF6" s="846"/>
      <c r="DG6" s="846"/>
      <c r="DH6" s="846"/>
      <c r="DI6" s="846"/>
      <c r="DJ6" s="846"/>
      <c r="DK6" s="846"/>
      <c r="DL6" s="847"/>
    </row>
    <row r="7" spans="3:116" ht="4.5" customHeight="1">
      <c r="C7" s="845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46"/>
      <c r="BG7" s="846"/>
      <c r="BH7" s="846"/>
      <c r="BI7" s="846"/>
      <c r="BJ7" s="846"/>
      <c r="BK7" s="846"/>
      <c r="BL7" s="846"/>
      <c r="BM7" s="846"/>
      <c r="BN7" s="846"/>
      <c r="BO7" s="846"/>
      <c r="BP7" s="846"/>
      <c r="BQ7" s="846"/>
      <c r="BR7" s="846"/>
      <c r="BS7" s="846"/>
      <c r="BT7" s="846"/>
      <c r="BU7" s="846"/>
      <c r="BV7" s="846"/>
      <c r="BW7" s="846"/>
      <c r="BX7" s="846"/>
      <c r="BY7" s="846"/>
      <c r="BZ7" s="846"/>
      <c r="CA7" s="846"/>
      <c r="CB7" s="846"/>
      <c r="CC7" s="846"/>
      <c r="CD7" s="846"/>
      <c r="CE7" s="846"/>
      <c r="CF7" s="846"/>
      <c r="CG7" s="846"/>
      <c r="CH7" s="846"/>
      <c r="CI7" s="846"/>
      <c r="CJ7" s="846"/>
      <c r="CK7" s="846"/>
      <c r="CL7" s="846"/>
      <c r="CM7" s="846"/>
      <c r="CN7" s="846"/>
      <c r="CO7" s="846"/>
      <c r="CP7" s="846"/>
      <c r="CQ7" s="846"/>
      <c r="CR7" s="846"/>
      <c r="CS7" s="846"/>
      <c r="CT7" s="846"/>
      <c r="CU7" s="846"/>
      <c r="CV7" s="846"/>
      <c r="CW7" s="846"/>
      <c r="CX7" s="846"/>
      <c r="CY7" s="846"/>
      <c r="CZ7" s="846"/>
      <c r="DA7" s="846"/>
      <c r="DB7" s="846"/>
      <c r="DC7" s="846"/>
      <c r="DD7" s="846"/>
      <c r="DE7" s="846"/>
      <c r="DF7" s="846"/>
      <c r="DG7" s="846"/>
      <c r="DH7" s="846"/>
      <c r="DI7" s="846"/>
      <c r="DJ7" s="846"/>
      <c r="DK7" s="846"/>
      <c r="DL7" s="847"/>
    </row>
    <row r="8" spans="3:116" ht="4.5" customHeight="1">
      <c r="C8" s="845" t="s">
        <v>94</v>
      </c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846"/>
      <c r="BQ8" s="846"/>
      <c r="BR8" s="846"/>
      <c r="BS8" s="846"/>
      <c r="BT8" s="846"/>
      <c r="BU8" s="846"/>
      <c r="BV8" s="846"/>
      <c r="BW8" s="846"/>
      <c r="BX8" s="846"/>
      <c r="BY8" s="846"/>
      <c r="BZ8" s="846"/>
      <c r="CA8" s="846"/>
      <c r="CB8" s="846"/>
      <c r="CC8" s="846"/>
      <c r="CD8" s="846"/>
      <c r="CE8" s="846"/>
      <c r="CF8" s="846"/>
      <c r="CG8" s="846"/>
      <c r="CH8" s="846"/>
      <c r="CI8" s="846"/>
      <c r="CJ8" s="846"/>
      <c r="CK8" s="846"/>
      <c r="CL8" s="846"/>
      <c r="CM8" s="846"/>
      <c r="CN8" s="846"/>
      <c r="CO8" s="846"/>
      <c r="CP8" s="846"/>
      <c r="CQ8" s="846"/>
      <c r="CR8" s="846"/>
      <c r="CS8" s="846"/>
      <c r="CT8" s="846"/>
      <c r="CU8" s="846"/>
      <c r="CV8" s="846"/>
      <c r="CW8" s="846"/>
      <c r="CX8" s="846"/>
      <c r="CY8" s="846"/>
      <c r="CZ8" s="846"/>
      <c r="DA8" s="846"/>
      <c r="DB8" s="846"/>
      <c r="DC8" s="846"/>
      <c r="DD8" s="846"/>
      <c r="DE8" s="846"/>
      <c r="DF8" s="846"/>
      <c r="DG8" s="846"/>
      <c r="DH8" s="846"/>
      <c r="DI8" s="846"/>
      <c r="DJ8" s="846"/>
      <c r="DK8" s="846"/>
      <c r="DL8" s="847"/>
    </row>
    <row r="9" spans="3:116" ht="4.5" customHeight="1">
      <c r="C9" s="845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  <c r="BB9" s="846"/>
      <c r="BC9" s="846"/>
      <c r="BD9" s="846"/>
      <c r="BE9" s="846"/>
      <c r="BF9" s="846"/>
      <c r="BG9" s="846"/>
      <c r="BH9" s="846"/>
      <c r="BI9" s="846"/>
      <c r="BJ9" s="846"/>
      <c r="BK9" s="846"/>
      <c r="BL9" s="846"/>
      <c r="BM9" s="846"/>
      <c r="BN9" s="846"/>
      <c r="BO9" s="846"/>
      <c r="BP9" s="846"/>
      <c r="BQ9" s="846"/>
      <c r="BR9" s="846"/>
      <c r="BS9" s="846"/>
      <c r="BT9" s="846"/>
      <c r="BU9" s="846"/>
      <c r="BV9" s="846"/>
      <c r="BW9" s="846"/>
      <c r="BX9" s="846"/>
      <c r="BY9" s="846"/>
      <c r="BZ9" s="846"/>
      <c r="CA9" s="846"/>
      <c r="CB9" s="846"/>
      <c r="CC9" s="846"/>
      <c r="CD9" s="846"/>
      <c r="CE9" s="846"/>
      <c r="CF9" s="846"/>
      <c r="CG9" s="846"/>
      <c r="CH9" s="846"/>
      <c r="CI9" s="846"/>
      <c r="CJ9" s="846"/>
      <c r="CK9" s="846"/>
      <c r="CL9" s="846"/>
      <c r="CM9" s="846"/>
      <c r="CN9" s="846"/>
      <c r="CO9" s="846"/>
      <c r="CP9" s="846"/>
      <c r="CQ9" s="846"/>
      <c r="CR9" s="846"/>
      <c r="CS9" s="846"/>
      <c r="CT9" s="846"/>
      <c r="CU9" s="846"/>
      <c r="CV9" s="846"/>
      <c r="CW9" s="846"/>
      <c r="CX9" s="846"/>
      <c r="CY9" s="846"/>
      <c r="CZ9" s="846"/>
      <c r="DA9" s="846"/>
      <c r="DB9" s="846"/>
      <c r="DC9" s="846"/>
      <c r="DD9" s="846"/>
      <c r="DE9" s="846"/>
      <c r="DF9" s="846"/>
      <c r="DG9" s="846"/>
      <c r="DH9" s="846"/>
      <c r="DI9" s="846"/>
      <c r="DJ9" s="846"/>
      <c r="DK9" s="846"/>
      <c r="DL9" s="847"/>
    </row>
    <row r="10" spans="3:116" ht="4.5" customHeight="1">
      <c r="C10" s="845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846"/>
      <c r="BV10" s="846"/>
      <c r="BW10" s="846"/>
      <c r="BX10" s="846"/>
      <c r="BY10" s="846"/>
      <c r="BZ10" s="846"/>
      <c r="CA10" s="846"/>
      <c r="CB10" s="846"/>
      <c r="CC10" s="846"/>
      <c r="CD10" s="846"/>
      <c r="CE10" s="846"/>
      <c r="CF10" s="846"/>
      <c r="CG10" s="846"/>
      <c r="CH10" s="846"/>
      <c r="CI10" s="846"/>
      <c r="CJ10" s="846"/>
      <c r="CK10" s="846"/>
      <c r="CL10" s="846"/>
      <c r="CM10" s="846"/>
      <c r="CN10" s="846"/>
      <c r="CO10" s="846"/>
      <c r="CP10" s="846"/>
      <c r="CQ10" s="846"/>
      <c r="CR10" s="846"/>
      <c r="CS10" s="846"/>
      <c r="CT10" s="846"/>
      <c r="CU10" s="846"/>
      <c r="CV10" s="846"/>
      <c r="CW10" s="846"/>
      <c r="CX10" s="846"/>
      <c r="CY10" s="846"/>
      <c r="CZ10" s="846"/>
      <c r="DA10" s="846"/>
      <c r="DB10" s="846"/>
      <c r="DC10" s="846"/>
      <c r="DD10" s="846"/>
      <c r="DE10" s="846"/>
      <c r="DF10" s="846"/>
      <c r="DG10" s="846"/>
      <c r="DH10" s="846"/>
      <c r="DI10" s="846"/>
      <c r="DJ10" s="846"/>
      <c r="DK10" s="846"/>
      <c r="DL10" s="847"/>
    </row>
    <row r="11" spans="3:116" ht="4.5" customHeight="1">
      <c r="C11" s="848" t="s">
        <v>130</v>
      </c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849"/>
      <c r="AK11" s="849"/>
      <c r="AL11" s="849"/>
      <c r="AM11" s="849"/>
      <c r="AN11" s="849"/>
      <c r="AO11" s="849"/>
      <c r="AP11" s="849"/>
      <c r="AQ11" s="849"/>
      <c r="AR11" s="849"/>
      <c r="AS11" s="849"/>
      <c r="AT11" s="849"/>
      <c r="AU11" s="849"/>
      <c r="AV11" s="849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849"/>
      <c r="BV11" s="849"/>
      <c r="BW11" s="849"/>
      <c r="BX11" s="849"/>
      <c r="BY11" s="849"/>
      <c r="BZ11" s="849"/>
      <c r="CA11" s="849"/>
      <c r="CB11" s="849"/>
      <c r="CC11" s="849"/>
      <c r="CD11" s="849"/>
      <c r="CE11" s="849"/>
      <c r="CF11" s="849"/>
      <c r="CG11" s="849"/>
      <c r="CH11" s="849"/>
      <c r="CI11" s="849"/>
      <c r="CJ11" s="849"/>
      <c r="CK11" s="849"/>
      <c r="CL11" s="849"/>
      <c r="CM11" s="849"/>
      <c r="CN11" s="849"/>
      <c r="CO11" s="849"/>
      <c r="CP11" s="849"/>
      <c r="CQ11" s="849"/>
      <c r="CR11" s="849"/>
      <c r="CS11" s="849"/>
      <c r="CT11" s="849"/>
      <c r="CU11" s="849"/>
      <c r="CV11" s="849"/>
      <c r="CW11" s="849"/>
      <c r="CX11" s="849"/>
      <c r="CY11" s="849"/>
      <c r="CZ11" s="849"/>
      <c r="DA11" s="849"/>
      <c r="DB11" s="849"/>
      <c r="DC11" s="849"/>
      <c r="DD11" s="849"/>
      <c r="DE11" s="849"/>
      <c r="DF11" s="849"/>
      <c r="DG11" s="849"/>
      <c r="DH11" s="849"/>
      <c r="DI11" s="849"/>
      <c r="DJ11" s="849"/>
      <c r="DK11" s="849"/>
      <c r="DL11" s="850"/>
    </row>
    <row r="12" spans="3:116" ht="4.5" customHeight="1">
      <c r="C12" s="848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49"/>
      <c r="AO12" s="849"/>
      <c r="AP12" s="849"/>
      <c r="AQ12" s="849"/>
      <c r="AR12" s="849"/>
      <c r="AS12" s="849"/>
      <c r="AT12" s="849"/>
      <c r="AU12" s="849"/>
      <c r="AV12" s="849"/>
      <c r="AW12" s="849"/>
      <c r="AX12" s="849"/>
      <c r="AY12" s="849"/>
      <c r="AZ12" s="849"/>
      <c r="BA12" s="849"/>
      <c r="BB12" s="849"/>
      <c r="BC12" s="849"/>
      <c r="BD12" s="849"/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  <c r="BU12" s="849"/>
      <c r="BV12" s="849"/>
      <c r="BW12" s="849"/>
      <c r="BX12" s="849"/>
      <c r="BY12" s="849"/>
      <c r="BZ12" s="849"/>
      <c r="CA12" s="849"/>
      <c r="CB12" s="849"/>
      <c r="CC12" s="849"/>
      <c r="CD12" s="849"/>
      <c r="CE12" s="849"/>
      <c r="CF12" s="849"/>
      <c r="CG12" s="849"/>
      <c r="CH12" s="849"/>
      <c r="CI12" s="849"/>
      <c r="CJ12" s="849"/>
      <c r="CK12" s="849"/>
      <c r="CL12" s="849"/>
      <c r="CM12" s="849"/>
      <c r="CN12" s="849"/>
      <c r="CO12" s="849"/>
      <c r="CP12" s="849"/>
      <c r="CQ12" s="849"/>
      <c r="CR12" s="849"/>
      <c r="CS12" s="849"/>
      <c r="CT12" s="849"/>
      <c r="CU12" s="849"/>
      <c r="CV12" s="849"/>
      <c r="CW12" s="849"/>
      <c r="CX12" s="849"/>
      <c r="CY12" s="849"/>
      <c r="CZ12" s="849"/>
      <c r="DA12" s="849"/>
      <c r="DB12" s="849"/>
      <c r="DC12" s="849"/>
      <c r="DD12" s="849"/>
      <c r="DE12" s="849"/>
      <c r="DF12" s="849"/>
      <c r="DG12" s="849"/>
      <c r="DH12" s="849"/>
      <c r="DI12" s="849"/>
      <c r="DJ12" s="849"/>
      <c r="DK12" s="849"/>
      <c r="DL12" s="850"/>
    </row>
    <row r="13" spans="3:116" ht="4.5" customHeight="1">
      <c r="C13" s="851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2"/>
      <c r="AO13" s="852"/>
      <c r="AP13" s="852"/>
      <c r="AQ13" s="852"/>
      <c r="AR13" s="852"/>
      <c r="AS13" s="852"/>
      <c r="AT13" s="852"/>
      <c r="AU13" s="852"/>
      <c r="AV13" s="852"/>
      <c r="AW13" s="852"/>
      <c r="AX13" s="852"/>
      <c r="AY13" s="852"/>
      <c r="AZ13" s="852"/>
      <c r="BA13" s="852"/>
      <c r="BB13" s="852"/>
      <c r="BC13" s="852"/>
      <c r="BD13" s="852"/>
      <c r="BE13" s="852"/>
      <c r="BF13" s="852"/>
      <c r="BG13" s="852"/>
      <c r="BH13" s="852"/>
      <c r="BI13" s="852"/>
      <c r="BJ13" s="852"/>
      <c r="BK13" s="852"/>
      <c r="BL13" s="852"/>
      <c r="BM13" s="852"/>
      <c r="BN13" s="852"/>
      <c r="BO13" s="852"/>
      <c r="BP13" s="852"/>
      <c r="BQ13" s="852"/>
      <c r="BR13" s="852"/>
      <c r="BS13" s="852"/>
      <c r="BT13" s="852"/>
      <c r="BU13" s="852"/>
      <c r="BV13" s="852"/>
      <c r="BW13" s="852"/>
      <c r="BX13" s="852"/>
      <c r="BY13" s="852"/>
      <c r="BZ13" s="852"/>
      <c r="CA13" s="852"/>
      <c r="CB13" s="852"/>
      <c r="CC13" s="852"/>
      <c r="CD13" s="852"/>
      <c r="CE13" s="852"/>
      <c r="CF13" s="852"/>
      <c r="CG13" s="852"/>
      <c r="CH13" s="852"/>
      <c r="CI13" s="852"/>
      <c r="CJ13" s="852"/>
      <c r="CK13" s="852"/>
      <c r="CL13" s="852"/>
      <c r="CM13" s="852"/>
      <c r="CN13" s="852"/>
      <c r="CO13" s="852"/>
      <c r="CP13" s="852"/>
      <c r="CQ13" s="852"/>
      <c r="CR13" s="852"/>
      <c r="CS13" s="852"/>
      <c r="CT13" s="852"/>
      <c r="CU13" s="852"/>
      <c r="CV13" s="852"/>
      <c r="CW13" s="852"/>
      <c r="CX13" s="852"/>
      <c r="CY13" s="852"/>
      <c r="CZ13" s="852"/>
      <c r="DA13" s="852"/>
      <c r="DB13" s="852"/>
      <c r="DC13" s="852"/>
      <c r="DD13" s="852"/>
      <c r="DE13" s="852"/>
      <c r="DF13" s="852"/>
      <c r="DG13" s="852"/>
      <c r="DH13" s="852"/>
      <c r="DI13" s="852"/>
      <c r="DJ13" s="852"/>
      <c r="DK13" s="852"/>
      <c r="DL13" s="853"/>
    </row>
    <row r="14" ht="12.75" customHeight="1"/>
    <row r="15" spans="3:116" ht="3" customHeight="1">
      <c r="C15" s="776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4"/>
      <c r="AF15" s="854"/>
      <c r="AG15" s="854"/>
      <c r="AH15" s="854"/>
      <c r="AI15" s="854"/>
      <c r="AJ15" s="854"/>
      <c r="AK15" s="854"/>
      <c r="AL15" s="854"/>
      <c r="AM15" s="854"/>
      <c r="AN15" s="854"/>
      <c r="AO15" s="854"/>
      <c r="AP15" s="854"/>
      <c r="AQ15" s="854"/>
      <c r="AR15" s="854"/>
      <c r="AS15" s="854"/>
      <c r="AT15" s="854"/>
      <c r="AU15" s="854"/>
      <c r="AV15" s="854"/>
      <c r="AW15" s="854"/>
      <c r="AX15" s="854"/>
      <c r="AY15" s="854"/>
      <c r="AZ15" s="854"/>
      <c r="BA15" s="854"/>
      <c r="BB15" s="854"/>
      <c r="BC15" s="854"/>
      <c r="BD15" s="854"/>
      <c r="BE15" s="854"/>
      <c r="BF15" s="854"/>
      <c r="BG15" s="854"/>
      <c r="BH15" s="854"/>
      <c r="BI15" s="854"/>
      <c r="BJ15" s="854"/>
      <c r="BK15" s="854"/>
      <c r="BL15" s="854"/>
      <c r="BM15" s="854"/>
      <c r="BN15" s="854"/>
      <c r="BO15" s="854"/>
      <c r="BP15" s="854"/>
      <c r="BQ15" s="854"/>
      <c r="BR15" s="854"/>
      <c r="BS15" s="854"/>
      <c r="BT15" s="854"/>
      <c r="BU15" s="854"/>
      <c r="BV15" s="854"/>
      <c r="BW15" s="854"/>
      <c r="BX15" s="854"/>
      <c r="BY15" s="854"/>
      <c r="BZ15" s="854"/>
      <c r="CA15" s="854"/>
      <c r="CB15" s="854"/>
      <c r="CC15" s="854"/>
      <c r="CD15" s="854"/>
      <c r="CE15" s="854"/>
      <c r="CF15" s="854"/>
      <c r="CG15" s="854"/>
      <c r="CH15" s="854"/>
      <c r="CI15" s="854"/>
      <c r="CJ15" s="854"/>
      <c r="CK15" s="854"/>
      <c r="CL15" s="854"/>
      <c r="CM15" s="854"/>
      <c r="CN15" s="854"/>
      <c r="CO15" s="854"/>
      <c r="CP15" s="854"/>
      <c r="CQ15" s="854"/>
      <c r="CR15" s="854"/>
      <c r="CS15" s="854"/>
      <c r="CT15" s="854"/>
      <c r="CU15" s="854"/>
      <c r="CV15" s="854"/>
      <c r="CW15" s="854"/>
      <c r="CX15" s="854"/>
      <c r="CY15" s="854"/>
      <c r="CZ15" s="854"/>
      <c r="DA15" s="854"/>
      <c r="DB15" s="854"/>
      <c r="DC15" s="854"/>
      <c r="DD15" s="854"/>
      <c r="DE15" s="854"/>
      <c r="DF15" s="854"/>
      <c r="DG15" s="854"/>
      <c r="DH15" s="854"/>
      <c r="DI15" s="854"/>
      <c r="DJ15" s="854"/>
      <c r="DK15" s="854"/>
      <c r="DL15" s="855"/>
    </row>
    <row r="16" spans="3:116" ht="4.5" customHeight="1">
      <c r="C16" s="237"/>
      <c r="D16" s="346" t="s">
        <v>11</v>
      </c>
      <c r="E16" s="346"/>
      <c r="F16" s="346"/>
      <c r="G16" s="346" t="s">
        <v>12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428"/>
    </row>
    <row r="17" spans="3:116" ht="4.5" customHeight="1">
      <c r="C17" s="237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428"/>
    </row>
    <row r="18" spans="3:116" ht="4.5" customHeight="1">
      <c r="C18" s="237"/>
      <c r="D18" s="238"/>
      <c r="E18" s="251" t="s">
        <v>13</v>
      </c>
      <c r="F18" s="251"/>
      <c r="G18" s="395" t="s">
        <v>14</v>
      </c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873">
        <f>FŐLAP!V111</f>
        <v>0</v>
      </c>
      <c r="W18" s="873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  <c r="AJ18" s="873"/>
      <c r="AK18" s="873"/>
      <c r="AL18" s="873"/>
      <c r="AM18" s="873"/>
      <c r="AN18" s="873"/>
      <c r="AO18" s="873"/>
      <c r="AP18" s="873"/>
      <c r="AQ18" s="873"/>
      <c r="AR18" s="873"/>
      <c r="AS18" s="873"/>
      <c r="AT18" s="873"/>
      <c r="AU18" s="873"/>
      <c r="AV18" s="873"/>
      <c r="AW18" s="873"/>
      <c r="AX18" s="873"/>
      <c r="AY18" s="873"/>
      <c r="AZ18" s="873"/>
      <c r="BA18" s="873"/>
      <c r="BB18" s="873"/>
      <c r="BC18" s="873"/>
      <c r="BD18" s="873"/>
      <c r="BE18" s="873"/>
      <c r="BF18" s="873"/>
      <c r="BG18" s="873"/>
      <c r="BH18" s="873"/>
      <c r="BI18" s="873"/>
      <c r="BJ18" s="873"/>
      <c r="BK18" s="873"/>
      <c r="BL18" s="873"/>
      <c r="BM18" s="873"/>
      <c r="BN18" s="873"/>
      <c r="BO18" s="873"/>
      <c r="BP18" s="873"/>
      <c r="BQ18" s="873"/>
      <c r="BR18" s="873"/>
      <c r="BS18" s="873"/>
      <c r="BT18" s="873"/>
      <c r="BU18" s="873"/>
      <c r="BV18" s="873"/>
      <c r="BW18" s="873"/>
      <c r="BX18" s="873"/>
      <c r="BY18" s="873"/>
      <c r="BZ18" s="873"/>
      <c r="CA18" s="873"/>
      <c r="CB18" s="873"/>
      <c r="CC18" s="873"/>
      <c r="CD18" s="873"/>
      <c r="CE18" s="873"/>
      <c r="CF18" s="873"/>
      <c r="CG18" s="873"/>
      <c r="CH18" s="873"/>
      <c r="CI18" s="873"/>
      <c r="CJ18" s="873"/>
      <c r="CK18" s="873"/>
      <c r="CL18" s="873"/>
      <c r="CM18" s="873"/>
      <c r="CN18" s="873"/>
      <c r="CO18" s="873"/>
      <c r="CP18" s="873"/>
      <c r="CQ18" s="873"/>
      <c r="CR18" s="873"/>
      <c r="CS18" s="873"/>
      <c r="CT18" s="873"/>
      <c r="CU18" s="873"/>
      <c r="CV18" s="873"/>
      <c r="CW18" s="873"/>
      <c r="CX18" s="873"/>
      <c r="CY18" s="873"/>
      <c r="CZ18" s="873"/>
      <c r="DA18" s="873"/>
      <c r="DB18" s="873"/>
      <c r="DC18" s="873"/>
      <c r="DD18" s="873"/>
      <c r="DE18" s="873"/>
      <c r="DF18" s="873"/>
      <c r="DG18" s="873"/>
      <c r="DH18" s="873"/>
      <c r="DI18" s="873"/>
      <c r="DJ18" s="873"/>
      <c r="DK18" s="873"/>
      <c r="DL18" s="239"/>
    </row>
    <row r="19" spans="3:116" ht="4.5" customHeight="1">
      <c r="C19" s="237"/>
      <c r="D19" s="238"/>
      <c r="E19" s="251"/>
      <c r="F19" s="251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3"/>
      <c r="AL19" s="873"/>
      <c r="AM19" s="873"/>
      <c r="AN19" s="873"/>
      <c r="AO19" s="873"/>
      <c r="AP19" s="873"/>
      <c r="AQ19" s="873"/>
      <c r="AR19" s="873"/>
      <c r="AS19" s="873"/>
      <c r="AT19" s="873"/>
      <c r="AU19" s="873"/>
      <c r="AV19" s="873"/>
      <c r="AW19" s="873"/>
      <c r="AX19" s="873"/>
      <c r="AY19" s="873"/>
      <c r="AZ19" s="873"/>
      <c r="BA19" s="873"/>
      <c r="BB19" s="873"/>
      <c r="BC19" s="873"/>
      <c r="BD19" s="873"/>
      <c r="BE19" s="873"/>
      <c r="BF19" s="873"/>
      <c r="BG19" s="873"/>
      <c r="BH19" s="873"/>
      <c r="BI19" s="873"/>
      <c r="BJ19" s="873"/>
      <c r="BK19" s="873"/>
      <c r="BL19" s="873"/>
      <c r="BM19" s="873"/>
      <c r="BN19" s="873"/>
      <c r="BO19" s="873"/>
      <c r="BP19" s="873"/>
      <c r="BQ19" s="873"/>
      <c r="BR19" s="873"/>
      <c r="BS19" s="873"/>
      <c r="BT19" s="873"/>
      <c r="BU19" s="873"/>
      <c r="BV19" s="873"/>
      <c r="BW19" s="873"/>
      <c r="BX19" s="873"/>
      <c r="BY19" s="873"/>
      <c r="BZ19" s="873"/>
      <c r="CA19" s="873"/>
      <c r="CB19" s="873"/>
      <c r="CC19" s="873"/>
      <c r="CD19" s="873"/>
      <c r="CE19" s="873"/>
      <c r="CF19" s="873"/>
      <c r="CG19" s="873"/>
      <c r="CH19" s="873"/>
      <c r="CI19" s="873"/>
      <c r="CJ19" s="873"/>
      <c r="CK19" s="873"/>
      <c r="CL19" s="873"/>
      <c r="CM19" s="873"/>
      <c r="CN19" s="873"/>
      <c r="CO19" s="873"/>
      <c r="CP19" s="873"/>
      <c r="CQ19" s="873"/>
      <c r="CR19" s="873"/>
      <c r="CS19" s="873"/>
      <c r="CT19" s="873"/>
      <c r="CU19" s="873"/>
      <c r="CV19" s="873"/>
      <c r="CW19" s="873"/>
      <c r="CX19" s="873"/>
      <c r="CY19" s="873"/>
      <c r="CZ19" s="873"/>
      <c r="DA19" s="873"/>
      <c r="DB19" s="873"/>
      <c r="DC19" s="873"/>
      <c r="DD19" s="873"/>
      <c r="DE19" s="873"/>
      <c r="DF19" s="873"/>
      <c r="DG19" s="873"/>
      <c r="DH19" s="873"/>
      <c r="DI19" s="873"/>
      <c r="DJ19" s="873"/>
      <c r="DK19" s="873"/>
      <c r="DL19" s="239"/>
    </row>
    <row r="20" spans="3:116" ht="4.5" customHeight="1">
      <c r="C20" s="237"/>
      <c r="D20" s="238"/>
      <c r="E20" s="251"/>
      <c r="F20" s="251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874"/>
      <c r="W20" s="874"/>
      <c r="X20" s="874"/>
      <c r="Y20" s="874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  <c r="AM20" s="874"/>
      <c r="AN20" s="874"/>
      <c r="AO20" s="874"/>
      <c r="AP20" s="874"/>
      <c r="AQ20" s="874"/>
      <c r="AR20" s="874"/>
      <c r="AS20" s="874"/>
      <c r="AT20" s="874"/>
      <c r="AU20" s="874"/>
      <c r="AV20" s="874"/>
      <c r="AW20" s="874"/>
      <c r="AX20" s="874"/>
      <c r="AY20" s="874"/>
      <c r="AZ20" s="874"/>
      <c r="BA20" s="874"/>
      <c r="BB20" s="874"/>
      <c r="BC20" s="874"/>
      <c r="BD20" s="874"/>
      <c r="BE20" s="874"/>
      <c r="BF20" s="874"/>
      <c r="BG20" s="874"/>
      <c r="BH20" s="874"/>
      <c r="BI20" s="874"/>
      <c r="BJ20" s="874"/>
      <c r="BK20" s="874"/>
      <c r="BL20" s="874"/>
      <c r="BM20" s="874"/>
      <c r="BN20" s="874"/>
      <c r="BO20" s="874"/>
      <c r="BP20" s="874"/>
      <c r="BQ20" s="874"/>
      <c r="BR20" s="874"/>
      <c r="BS20" s="874"/>
      <c r="BT20" s="874"/>
      <c r="BU20" s="874"/>
      <c r="BV20" s="874"/>
      <c r="BW20" s="874"/>
      <c r="BX20" s="874"/>
      <c r="BY20" s="874"/>
      <c r="BZ20" s="874"/>
      <c r="CA20" s="874"/>
      <c r="CB20" s="874"/>
      <c r="CC20" s="874"/>
      <c r="CD20" s="874"/>
      <c r="CE20" s="874"/>
      <c r="CF20" s="874"/>
      <c r="CG20" s="874"/>
      <c r="CH20" s="874"/>
      <c r="CI20" s="874"/>
      <c r="CJ20" s="874"/>
      <c r="CK20" s="874"/>
      <c r="CL20" s="874"/>
      <c r="CM20" s="874"/>
      <c r="CN20" s="874"/>
      <c r="CO20" s="874"/>
      <c r="CP20" s="874"/>
      <c r="CQ20" s="874"/>
      <c r="CR20" s="874"/>
      <c r="CS20" s="874"/>
      <c r="CT20" s="874"/>
      <c r="CU20" s="874"/>
      <c r="CV20" s="874"/>
      <c r="CW20" s="874"/>
      <c r="CX20" s="874"/>
      <c r="CY20" s="874"/>
      <c r="CZ20" s="874"/>
      <c r="DA20" s="874"/>
      <c r="DB20" s="874"/>
      <c r="DC20" s="874"/>
      <c r="DD20" s="874"/>
      <c r="DE20" s="874"/>
      <c r="DF20" s="874"/>
      <c r="DG20" s="874"/>
      <c r="DH20" s="874"/>
      <c r="DI20" s="874"/>
      <c r="DJ20" s="874"/>
      <c r="DK20" s="874"/>
      <c r="DL20" s="239"/>
    </row>
    <row r="21" spans="3:116" ht="3" customHeight="1"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9"/>
    </row>
    <row r="22" spans="3:116" ht="6" customHeight="1">
      <c r="C22" s="237"/>
      <c r="D22" s="238"/>
      <c r="E22" s="251" t="s">
        <v>15</v>
      </c>
      <c r="F22" s="251"/>
      <c r="G22" s="251" t="s">
        <v>23</v>
      </c>
      <c r="H22" s="251"/>
      <c r="I22" s="251"/>
      <c r="J22" s="251"/>
      <c r="K22" s="251"/>
      <c r="L22" s="251"/>
      <c r="M22" s="251"/>
      <c r="N22" s="780">
        <f>FŐLAP!N122</f>
        <v>0</v>
      </c>
      <c r="O22" s="780"/>
      <c r="P22" s="780">
        <f>FŐLAP!P122</f>
        <v>0</v>
      </c>
      <c r="Q22" s="780"/>
      <c r="R22" s="780">
        <f>FŐLAP!R122</f>
        <v>0</v>
      </c>
      <c r="S22" s="780"/>
      <c r="T22" s="780">
        <f>FŐLAP!T122</f>
        <v>0</v>
      </c>
      <c r="U22" s="780"/>
      <c r="V22" s="780">
        <f>FŐLAP!V122</f>
        <v>0</v>
      </c>
      <c r="W22" s="780"/>
      <c r="X22" s="780">
        <f>FŐLAP!X122</f>
        <v>0</v>
      </c>
      <c r="Y22" s="780"/>
      <c r="Z22" s="780">
        <f>FŐLAP!Z122</f>
        <v>0</v>
      </c>
      <c r="AA22" s="780"/>
      <c r="AB22" s="780">
        <f>FŐLAP!AB122</f>
        <v>0</v>
      </c>
      <c r="AC22" s="780"/>
      <c r="AD22" s="783" t="s">
        <v>24</v>
      </c>
      <c r="AE22" s="783"/>
      <c r="AF22" s="780">
        <f>FŐLAP!AF122</f>
        <v>0</v>
      </c>
      <c r="AG22" s="780"/>
      <c r="AH22" s="783" t="s">
        <v>24</v>
      </c>
      <c r="AI22" s="783"/>
      <c r="AJ22" s="780">
        <f>FŐLAP!AJ122</f>
        <v>0</v>
      </c>
      <c r="AK22" s="780"/>
      <c r="AL22" s="780">
        <f>FŐLAP!AL122</f>
        <v>0</v>
      </c>
      <c r="AM22" s="780"/>
      <c r="AN22" s="431" t="s">
        <v>25</v>
      </c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780">
        <f>FŐLAP!BA122</f>
        <v>0</v>
      </c>
      <c r="BD22" s="780"/>
      <c r="BE22" s="780">
        <f>FŐLAP!BC122</f>
        <v>0</v>
      </c>
      <c r="BF22" s="780"/>
      <c r="BG22" s="780">
        <f>FŐLAP!BE122</f>
        <v>0</v>
      </c>
      <c r="BH22" s="780"/>
      <c r="BI22" s="780">
        <f>FŐLAP!BG122</f>
        <v>0</v>
      </c>
      <c r="BJ22" s="780"/>
      <c r="BK22" s="780">
        <f>FŐLAP!BI122</f>
        <v>0</v>
      </c>
      <c r="BL22" s="780"/>
      <c r="BM22" s="780">
        <f>FŐLAP!BK122</f>
        <v>0</v>
      </c>
      <c r="BN22" s="780"/>
      <c r="BO22" s="780">
        <f>FŐLAP!BM122</f>
        <v>0</v>
      </c>
      <c r="BP22" s="780"/>
      <c r="BQ22" s="780">
        <f>FŐLAP!BO122</f>
        <v>0</v>
      </c>
      <c r="BR22" s="780"/>
      <c r="BS22" s="780">
        <f>FŐLAP!BQ122</f>
        <v>0</v>
      </c>
      <c r="BT22" s="780"/>
      <c r="BU22" s="780">
        <f>FŐLAP!BS122</f>
        <v>0</v>
      </c>
      <c r="BV22" s="780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9"/>
    </row>
    <row r="23" spans="3:116" ht="6" customHeight="1">
      <c r="C23" s="237"/>
      <c r="D23" s="238"/>
      <c r="E23" s="251"/>
      <c r="F23" s="251"/>
      <c r="G23" s="251"/>
      <c r="H23" s="251"/>
      <c r="I23" s="251"/>
      <c r="J23" s="251"/>
      <c r="K23" s="251"/>
      <c r="L23" s="251"/>
      <c r="M23" s="25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3"/>
      <c r="AE23" s="783"/>
      <c r="AF23" s="781"/>
      <c r="AG23" s="781"/>
      <c r="AH23" s="783"/>
      <c r="AI23" s="783"/>
      <c r="AJ23" s="781"/>
      <c r="AK23" s="781"/>
      <c r="AL23" s="781"/>
      <c r="AM23" s="78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781"/>
      <c r="BD23" s="781"/>
      <c r="BE23" s="781"/>
      <c r="BF23" s="781"/>
      <c r="BG23" s="781"/>
      <c r="BH23" s="781"/>
      <c r="BI23" s="781"/>
      <c r="BJ23" s="781"/>
      <c r="BK23" s="781"/>
      <c r="BL23" s="781"/>
      <c r="BM23" s="781"/>
      <c r="BN23" s="781"/>
      <c r="BO23" s="781"/>
      <c r="BP23" s="781"/>
      <c r="BQ23" s="781"/>
      <c r="BR23" s="781"/>
      <c r="BS23" s="781"/>
      <c r="BT23" s="781"/>
      <c r="BU23" s="781"/>
      <c r="BV23" s="781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9"/>
    </row>
    <row r="24" spans="3:116" ht="6" customHeight="1">
      <c r="C24" s="237"/>
      <c r="D24" s="238"/>
      <c r="E24" s="251"/>
      <c r="F24" s="251"/>
      <c r="G24" s="251"/>
      <c r="H24" s="251"/>
      <c r="I24" s="251"/>
      <c r="J24" s="251"/>
      <c r="K24" s="251"/>
      <c r="L24" s="251"/>
      <c r="M24" s="251"/>
      <c r="N24" s="782"/>
      <c r="O24" s="782"/>
      <c r="P24" s="782"/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2"/>
      <c r="AB24" s="782"/>
      <c r="AC24" s="782"/>
      <c r="AD24" s="783"/>
      <c r="AE24" s="783"/>
      <c r="AF24" s="782"/>
      <c r="AG24" s="782"/>
      <c r="AH24" s="783"/>
      <c r="AI24" s="783"/>
      <c r="AJ24" s="782"/>
      <c r="AK24" s="782"/>
      <c r="AL24" s="782"/>
      <c r="AM24" s="782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782"/>
      <c r="BD24" s="782"/>
      <c r="BE24" s="782"/>
      <c r="BF24" s="782"/>
      <c r="BG24" s="782"/>
      <c r="BH24" s="782"/>
      <c r="BI24" s="782"/>
      <c r="BJ24" s="782"/>
      <c r="BK24" s="782"/>
      <c r="BL24" s="782"/>
      <c r="BM24" s="782"/>
      <c r="BN24" s="782"/>
      <c r="BO24" s="782"/>
      <c r="BP24" s="782"/>
      <c r="BQ24" s="782"/>
      <c r="BR24" s="782"/>
      <c r="BS24" s="782"/>
      <c r="BT24" s="782"/>
      <c r="BU24" s="782"/>
      <c r="BV24" s="782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9"/>
    </row>
    <row r="25" spans="3:116" ht="6" customHeight="1">
      <c r="C25" s="82"/>
      <c r="D25" s="51"/>
      <c r="E25" s="27"/>
      <c r="F25" s="27"/>
      <c r="G25" s="27"/>
      <c r="H25" s="27"/>
      <c r="I25" s="27"/>
      <c r="J25" s="27"/>
      <c r="K25" s="27"/>
      <c r="L25" s="27"/>
      <c r="M25" s="27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3"/>
      <c r="AE25" s="83"/>
      <c r="AF25" s="88"/>
      <c r="AG25" s="88"/>
      <c r="AH25" s="83"/>
      <c r="AI25" s="83"/>
      <c r="AJ25" s="88"/>
      <c r="AK25" s="88"/>
      <c r="AL25" s="88"/>
      <c r="AM25" s="8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63"/>
    </row>
    <row r="26" spans="3:116" ht="17.25" customHeight="1">
      <c r="C26" s="82"/>
      <c r="D26" s="51"/>
      <c r="E26" s="251" t="s">
        <v>19</v>
      </c>
      <c r="F26" s="251"/>
      <c r="G26" s="251" t="s">
        <v>250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88"/>
      <c r="AN26" s="891"/>
      <c r="AO26" s="891"/>
      <c r="AP26" s="891"/>
      <c r="AQ26" s="891"/>
      <c r="AR26" s="891"/>
      <c r="AS26" s="891"/>
      <c r="AT26" s="891"/>
      <c r="AU26" s="891"/>
      <c r="AV26" s="436" t="s">
        <v>24</v>
      </c>
      <c r="AW26" s="437"/>
      <c r="AX26" s="891"/>
      <c r="AY26" s="891"/>
      <c r="AZ26" s="891"/>
      <c r="BA26" s="891"/>
      <c r="BB26" s="891"/>
      <c r="BC26" s="891"/>
      <c r="BD26" s="923"/>
      <c r="BE26" s="923"/>
      <c r="BF26" s="923"/>
      <c r="BG26" s="923"/>
      <c r="BH26" s="923"/>
      <c r="BI26" s="923"/>
      <c r="BJ26" s="923"/>
      <c r="BK26" s="923"/>
      <c r="BL26" s="923"/>
      <c r="BM26" s="923"/>
      <c r="BN26" s="924" t="s">
        <v>24</v>
      </c>
      <c r="BO26" s="924"/>
      <c r="BP26" s="891"/>
      <c r="BQ26" s="891"/>
      <c r="BR26" s="891"/>
      <c r="BS26" s="891"/>
      <c r="BT26" s="891"/>
      <c r="BU26" s="891"/>
      <c r="BV26" s="923"/>
      <c r="BW26" s="923"/>
      <c r="BX26" s="923"/>
      <c r="BY26" s="923"/>
      <c r="BZ26" s="923"/>
      <c r="CA26" s="923"/>
      <c r="CB26" s="923"/>
      <c r="CC26" s="923"/>
      <c r="CD26" s="923"/>
      <c r="CE26" s="923"/>
      <c r="CF26" s="436" t="s">
        <v>24</v>
      </c>
      <c r="CG26" s="862"/>
      <c r="CH26" s="891"/>
      <c r="CI26" s="891"/>
      <c r="CJ26" s="891"/>
      <c r="CK26" s="891"/>
      <c r="CL26" s="891"/>
      <c r="CM26" s="891"/>
      <c r="CN26" s="923"/>
      <c r="CO26" s="923"/>
      <c r="CP26" s="923"/>
      <c r="CQ26" s="923"/>
      <c r="CR26" s="923"/>
      <c r="CS26" s="923"/>
      <c r="CT26" s="923"/>
      <c r="CU26" s="923"/>
      <c r="CV26" s="923"/>
      <c r="CW26" s="923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63"/>
    </row>
    <row r="27" spans="3:116" ht="8.25" customHeight="1">
      <c r="C27" s="890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5"/>
      <c r="T27" s="925"/>
      <c r="U27" s="925"/>
      <c r="V27" s="925"/>
      <c r="W27" s="925"/>
      <c r="X27" s="925"/>
      <c r="Y27" s="925"/>
      <c r="Z27" s="925"/>
      <c r="AA27" s="925"/>
      <c r="AB27" s="925"/>
      <c r="AC27" s="925"/>
      <c r="AD27" s="925"/>
      <c r="AE27" s="925"/>
      <c r="AF27" s="925"/>
      <c r="AG27" s="925"/>
      <c r="AH27" s="925"/>
      <c r="AI27" s="925"/>
      <c r="AJ27" s="925"/>
      <c r="AK27" s="925"/>
      <c r="AL27" s="925"/>
      <c r="AM27" s="925"/>
      <c r="AN27" s="925"/>
      <c r="AO27" s="925"/>
      <c r="AP27" s="925"/>
      <c r="AQ27" s="925"/>
      <c r="AR27" s="925"/>
      <c r="AS27" s="925"/>
      <c r="AT27" s="925"/>
      <c r="AU27" s="925"/>
      <c r="AV27" s="925"/>
      <c r="AW27" s="925"/>
      <c r="AX27" s="925"/>
      <c r="AY27" s="925"/>
      <c r="AZ27" s="925"/>
      <c r="BA27" s="925"/>
      <c r="BB27" s="925"/>
      <c r="BC27" s="925"/>
      <c r="BD27" s="925"/>
      <c r="BE27" s="925"/>
      <c r="BF27" s="925"/>
      <c r="BG27" s="925"/>
      <c r="BH27" s="925"/>
      <c r="BI27" s="925"/>
      <c r="BJ27" s="925"/>
      <c r="BK27" s="925"/>
      <c r="BL27" s="925"/>
      <c r="BM27" s="925"/>
      <c r="BN27" s="925"/>
      <c r="BO27" s="925"/>
      <c r="BP27" s="925"/>
      <c r="BQ27" s="925"/>
      <c r="BR27" s="925"/>
      <c r="BS27" s="925"/>
      <c r="BT27" s="925"/>
      <c r="BU27" s="925"/>
      <c r="BV27" s="925"/>
      <c r="BW27" s="925"/>
      <c r="BX27" s="925"/>
      <c r="BY27" s="925"/>
      <c r="BZ27" s="925"/>
      <c r="CA27" s="925"/>
      <c r="CB27" s="925"/>
      <c r="CC27" s="925"/>
      <c r="CD27" s="925"/>
      <c r="CE27" s="925"/>
      <c r="CF27" s="925"/>
      <c r="CG27" s="925"/>
      <c r="CH27" s="925"/>
      <c r="CI27" s="925"/>
      <c r="CJ27" s="925"/>
      <c r="CK27" s="925"/>
      <c r="CL27" s="925"/>
      <c r="CM27" s="925"/>
      <c r="CN27" s="925"/>
      <c r="CO27" s="925"/>
      <c r="CP27" s="925"/>
      <c r="CQ27" s="925"/>
      <c r="CR27" s="925"/>
      <c r="CS27" s="925"/>
      <c r="CT27" s="925"/>
      <c r="CU27" s="925"/>
      <c r="CV27" s="925"/>
      <c r="CW27" s="925"/>
      <c r="CX27" s="925"/>
      <c r="CY27" s="925"/>
      <c r="CZ27" s="925"/>
      <c r="DA27" s="925"/>
      <c r="DB27" s="925"/>
      <c r="DC27" s="925"/>
      <c r="DD27" s="925"/>
      <c r="DE27" s="925"/>
      <c r="DF27" s="925"/>
      <c r="DG27" s="925"/>
      <c r="DH27" s="925"/>
      <c r="DI27" s="925"/>
      <c r="DJ27" s="925"/>
      <c r="DK27" s="925"/>
      <c r="DL27" s="926"/>
    </row>
    <row r="28" ht="9.75" customHeight="1"/>
    <row r="29" spans="3:116" ht="4.5" customHeight="1">
      <c r="C29" s="776"/>
      <c r="D29" s="265" t="s">
        <v>21</v>
      </c>
      <c r="E29" s="265"/>
      <c r="F29" s="265"/>
      <c r="G29" s="265" t="s">
        <v>131</v>
      </c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6"/>
    </row>
    <row r="30" spans="3:116" ht="4.5" customHeight="1">
      <c r="C30" s="237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9"/>
    </row>
    <row r="31" spans="3:116" ht="4.5" customHeight="1">
      <c r="C31" s="237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9"/>
    </row>
    <row r="32" spans="3:116" ht="3.75" customHeight="1">
      <c r="C32" s="237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9"/>
    </row>
    <row r="33" spans="3:116" ht="3" customHeight="1" hidden="1"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9"/>
    </row>
    <row r="34" spans="3:116" ht="10.5" customHeight="1">
      <c r="C34" s="237"/>
      <c r="D34" s="404"/>
      <c r="E34" s="405"/>
      <c r="F34" s="211" t="s">
        <v>222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3"/>
    </row>
    <row r="35" spans="3:116" ht="7.5" customHeight="1">
      <c r="C35" s="237"/>
      <c r="D35" s="406"/>
      <c r="E35" s="407"/>
      <c r="F35" s="211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3"/>
    </row>
    <row r="36" spans="3:116" ht="3" customHeight="1">
      <c r="C36" s="237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63"/>
    </row>
    <row r="37" spans="3:116" ht="6" customHeight="1">
      <c r="C37" s="237"/>
      <c r="D37" s="818"/>
      <c r="E37" s="819"/>
      <c r="F37" s="211" t="s">
        <v>223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3"/>
    </row>
    <row r="38" spans="3:116" ht="6" customHeight="1">
      <c r="C38" s="237"/>
      <c r="D38" s="820"/>
      <c r="E38" s="821"/>
      <c r="F38" s="211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3"/>
    </row>
    <row r="39" spans="3:116" ht="6" customHeight="1">
      <c r="C39" s="237"/>
      <c r="D39" s="822"/>
      <c r="E39" s="823"/>
      <c r="F39" s="211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3"/>
    </row>
    <row r="40" spans="3:116" ht="6.75" customHeight="1">
      <c r="C40" s="237"/>
      <c r="D40" s="889"/>
      <c r="E40" s="889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3"/>
      <c r="Q40" s="863"/>
      <c r="R40" s="863"/>
      <c r="S40" s="863"/>
      <c r="T40" s="863"/>
      <c r="U40" s="863"/>
      <c r="V40" s="863"/>
      <c r="W40" s="863"/>
      <c r="X40" s="863"/>
      <c r="Y40" s="863"/>
      <c r="Z40" s="863"/>
      <c r="AA40" s="863"/>
      <c r="AB40" s="863"/>
      <c r="AC40" s="863"/>
      <c r="AD40" s="863"/>
      <c r="AE40" s="863"/>
      <c r="AF40" s="863"/>
      <c r="AG40" s="863"/>
      <c r="AH40" s="863"/>
      <c r="AI40" s="863"/>
      <c r="AJ40" s="863"/>
      <c r="AK40" s="863"/>
      <c r="AL40" s="863"/>
      <c r="AM40" s="863"/>
      <c r="AN40" s="863"/>
      <c r="AO40" s="863"/>
      <c r="AP40" s="863"/>
      <c r="AQ40" s="863"/>
      <c r="AR40" s="863"/>
      <c r="AS40" s="863"/>
      <c r="AT40" s="863"/>
      <c r="AU40" s="863"/>
      <c r="AV40" s="863"/>
      <c r="AW40" s="863"/>
      <c r="AX40" s="863"/>
      <c r="AY40" s="863"/>
      <c r="AZ40" s="863"/>
      <c r="BA40" s="863"/>
      <c r="BB40" s="863"/>
      <c r="BC40" s="863"/>
      <c r="BD40" s="863"/>
      <c r="BE40" s="863"/>
      <c r="BF40" s="863"/>
      <c r="BG40" s="863"/>
      <c r="BH40" s="863"/>
      <c r="BI40" s="863"/>
      <c r="BJ40" s="863"/>
      <c r="BK40" s="863"/>
      <c r="BL40" s="863"/>
      <c r="BM40" s="863"/>
      <c r="BN40" s="863"/>
      <c r="BO40" s="863"/>
      <c r="BP40" s="863"/>
      <c r="BQ40" s="863"/>
      <c r="BR40" s="863"/>
      <c r="BS40" s="863"/>
      <c r="BT40" s="863"/>
      <c r="BU40" s="863"/>
      <c r="BV40" s="863"/>
      <c r="BW40" s="863"/>
      <c r="BX40" s="863"/>
      <c r="BY40" s="863"/>
      <c r="BZ40" s="863"/>
      <c r="CA40" s="863"/>
      <c r="CB40" s="863"/>
      <c r="CC40" s="863"/>
      <c r="CD40" s="863"/>
      <c r="CE40" s="863"/>
      <c r="CF40" s="863"/>
      <c r="CG40" s="863"/>
      <c r="CH40" s="863"/>
      <c r="CI40" s="863"/>
      <c r="CJ40" s="863"/>
      <c r="CK40" s="863"/>
      <c r="CL40" s="863"/>
      <c r="CM40" s="863"/>
      <c r="CN40" s="863"/>
      <c r="CO40" s="863"/>
      <c r="CP40" s="863"/>
      <c r="CQ40" s="863"/>
      <c r="CR40" s="863"/>
      <c r="CS40" s="863"/>
      <c r="CT40" s="863"/>
      <c r="CU40" s="863"/>
      <c r="CV40" s="863"/>
      <c r="CW40" s="863"/>
      <c r="CX40" s="863"/>
      <c r="CY40" s="863"/>
      <c r="CZ40" s="863"/>
      <c r="DA40" s="863"/>
      <c r="DB40" s="863"/>
      <c r="DC40" s="863"/>
      <c r="DD40" s="863"/>
      <c r="DE40" s="863"/>
      <c r="DF40" s="863"/>
      <c r="DG40" s="863"/>
      <c r="DH40" s="863"/>
      <c r="DI40" s="863"/>
      <c r="DJ40" s="863"/>
      <c r="DK40" s="863"/>
      <c r="DL40" s="289"/>
    </row>
    <row r="41" spans="3:116" ht="6" customHeight="1">
      <c r="C41" s="237"/>
      <c r="D41" s="818"/>
      <c r="E41" s="819"/>
      <c r="F41" s="212" t="s">
        <v>132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864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6"/>
      <c r="AH41" s="211" t="s">
        <v>226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3"/>
    </row>
    <row r="42" spans="3:116" ht="6" customHeight="1">
      <c r="C42" s="237"/>
      <c r="D42" s="820"/>
      <c r="E42" s="82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867"/>
      <c r="V42" s="868"/>
      <c r="W42" s="868"/>
      <c r="X42" s="868"/>
      <c r="Y42" s="868"/>
      <c r="Z42" s="868"/>
      <c r="AA42" s="868"/>
      <c r="AB42" s="868"/>
      <c r="AC42" s="868"/>
      <c r="AD42" s="868"/>
      <c r="AE42" s="868"/>
      <c r="AF42" s="868"/>
      <c r="AG42" s="869"/>
      <c r="AH42" s="211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3"/>
    </row>
    <row r="43" spans="3:116" ht="6" customHeight="1">
      <c r="C43" s="237"/>
      <c r="D43" s="822"/>
      <c r="E43" s="823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870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2"/>
      <c r="AH43" s="211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3"/>
    </row>
    <row r="44" spans="3:116" ht="4.5" customHeight="1">
      <c r="C44" s="237"/>
      <c r="D44" s="122"/>
      <c r="E44" s="12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3"/>
    </row>
    <row r="45" spans="3:116" ht="4.5" customHeight="1">
      <c r="C45" s="237"/>
      <c r="D45" s="121"/>
      <c r="E45" s="12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3"/>
    </row>
    <row r="46" spans="3:116" ht="6.75" customHeight="1">
      <c r="C46" s="237"/>
      <c r="D46" s="123"/>
      <c r="E46" s="123"/>
      <c r="F46" s="863"/>
      <c r="G46" s="863"/>
      <c r="H46" s="863"/>
      <c r="I46" s="863"/>
      <c r="J46" s="863"/>
      <c r="K46" s="863"/>
      <c r="L46" s="863"/>
      <c r="M46" s="863"/>
      <c r="N46" s="863"/>
      <c r="O46" s="863"/>
      <c r="P46" s="863"/>
      <c r="Q46" s="863"/>
      <c r="R46" s="863"/>
      <c r="S46" s="863"/>
      <c r="T46" s="863"/>
      <c r="U46" s="863"/>
      <c r="V46" s="863"/>
      <c r="W46" s="863"/>
      <c r="X46" s="863"/>
      <c r="Y46" s="863"/>
      <c r="Z46" s="863"/>
      <c r="AA46" s="863"/>
      <c r="AB46" s="863"/>
      <c r="AC46" s="863"/>
      <c r="AD46" s="863"/>
      <c r="AE46" s="863"/>
      <c r="AF46" s="863"/>
      <c r="AG46" s="863"/>
      <c r="AH46" s="863"/>
      <c r="AI46" s="863"/>
      <c r="AJ46" s="863"/>
      <c r="AK46" s="863"/>
      <c r="AL46" s="863"/>
      <c r="AM46" s="863"/>
      <c r="AN46" s="863"/>
      <c r="AO46" s="863"/>
      <c r="AP46" s="863"/>
      <c r="AQ46" s="863"/>
      <c r="AR46" s="863"/>
      <c r="AS46" s="863"/>
      <c r="AT46" s="863"/>
      <c r="AU46" s="863"/>
      <c r="AV46" s="863"/>
      <c r="AW46" s="863"/>
      <c r="AX46" s="863"/>
      <c r="AY46" s="863"/>
      <c r="AZ46" s="863"/>
      <c r="BA46" s="863"/>
      <c r="BB46" s="863"/>
      <c r="BC46" s="863"/>
      <c r="BD46" s="863"/>
      <c r="BE46" s="863"/>
      <c r="BF46" s="863"/>
      <c r="BG46" s="863"/>
      <c r="BH46" s="863"/>
      <c r="BI46" s="863"/>
      <c r="BJ46" s="863"/>
      <c r="BK46" s="863"/>
      <c r="BL46" s="863"/>
      <c r="BM46" s="863"/>
      <c r="BN46" s="863"/>
      <c r="BO46" s="863"/>
      <c r="BP46" s="863"/>
      <c r="BQ46" s="863"/>
      <c r="BR46" s="863"/>
      <c r="BS46" s="863"/>
      <c r="BT46" s="863"/>
      <c r="BU46" s="863"/>
      <c r="BV46" s="863"/>
      <c r="BW46" s="863"/>
      <c r="BX46" s="863"/>
      <c r="BY46" s="863"/>
      <c r="BZ46" s="863"/>
      <c r="CA46" s="863"/>
      <c r="CB46" s="863"/>
      <c r="CC46" s="863"/>
      <c r="CD46" s="863"/>
      <c r="CE46" s="863"/>
      <c r="CF46" s="863"/>
      <c r="CG46" s="863"/>
      <c r="CH46" s="863"/>
      <c r="CI46" s="863"/>
      <c r="CJ46" s="863"/>
      <c r="CK46" s="863"/>
      <c r="CL46" s="863"/>
      <c r="CM46" s="863"/>
      <c r="CN46" s="863"/>
      <c r="CO46" s="863"/>
      <c r="CP46" s="863"/>
      <c r="CQ46" s="863"/>
      <c r="CR46" s="863"/>
      <c r="CS46" s="863"/>
      <c r="CT46" s="863"/>
      <c r="CU46" s="863"/>
      <c r="CV46" s="863"/>
      <c r="CW46" s="863"/>
      <c r="CX46" s="863"/>
      <c r="CY46" s="863"/>
      <c r="CZ46" s="863"/>
      <c r="DA46" s="863"/>
      <c r="DB46" s="863"/>
      <c r="DC46" s="863"/>
      <c r="DD46" s="863"/>
      <c r="DE46" s="863"/>
      <c r="DF46" s="863"/>
      <c r="DG46" s="863"/>
      <c r="DH46" s="863"/>
      <c r="DI46" s="863"/>
      <c r="DJ46" s="863"/>
      <c r="DK46" s="863"/>
      <c r="DL46" s="289"/>
    </row>
    <row r="47" spans="3:116" ht="6" customHeight="1">
      <c r="C47" s="237"/>
      <c r="D47" s="818"/>
      <c r="E47" s="819"/>
      <c r="F47" s="211" t="s">
        <v>134</v>
      </c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864"/>
      <c r="V47" s="865"/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6"/>
      <c r="AH47" s="595" t="s">
        <v>227</v>
      </c>
      <c r="AI47" s="632"/>
      <c r="AJ47" s="632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66"/>
      <c r="AW47" s="818"/>
      <c r="AX47" s="896"/>
      <c r="AY47" s="896"/>
      <c r="AZ47" s="896"/>
      <c r="BA47" s="896"/>
      <c r="BB47" s="896"/>
      <c r="BC47" s="896"/>
      <c r="BD47" s="896"/>
      <c r="BE47" s="896"/>
      <c r="BF47" s="896"/>
      <c r="BG47" s="896"/>
      <c r="BH47" s="896"/>
      <c r="BI47" s="896"/>
      <c r="BJ47" s="896"/>
      <c r="BK47" s="896"/>
      <c r="BL47" s="819"/>
      <c r="BM47" s="66"/>
      <c r="BN47" s="212" t="s">
        <v>228</v>
      </c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3"/>
    </row>
    <row r="48" spans="3:116" ht="6" customHeight="1">
      <c r="C48" s="237"/>
      <c r="D48" s="820"/>
      <c r="E48" s="821"/>
      <c r="F48" s="211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867"/>
      <c r="V48" s="868"/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9"/>
      <c r="AH48" s="595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6"/>
      <c r="AW48" s="820"/>
      <c r="AX48" s="897"/>
      <c r="AY48" s="897"/>
      <c r="AZ48" s="897"/>
      <c r="BA48" s="897"/>
      <c r="BB48" s="897"/>
      <c r="BC48" s="897"/>
      <c r="BD48" s="897"/>
      <c r="BE48" s="897"/>
      <c r="BF48" s="897"/>
      <c r="BG48" s="897"/>
      <c r="BH48" s="897"/>
      <c r="BI48" s="897"/>
      <c r="BJ48" s="897"/>
      <c r="BK48" s="897"/>
      <c r="BL48" s="821"/>
      <c r="BM48" s="66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3"/>
    </row>
    <row r="49" spans="3:116" ht="6" customHeight="1">
      <c r="C49" s="237"/>
      <c r="D49" s="822"/>
      <c r="E49" s="823"/>
      <c r="F49" s="211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870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2"/>
      <c r="AH49" s="595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6"/>
      <c r="AW49" s="822"/>
      <c r="AX49" s="898"/>
      <c r="AY49" s="898"/>
      <c r="AZ49" s="898"/>
      <c r="BA49" s="898"/>
      <c r="BB49" s="898"/>
      <c r="BC49" s="898"/>
      <c r="BD49" s="898"/>
      <c r="BE49" s="898"/>
      <c r="BF49" s="898"/>
      <c r="BG49" s="898"/>
      <c r="BH49" s="898"/>
      <c r="BI49" s="898"/>
      <c r="BJ49" s="898"/>
      <c r="BK49" s="898"/>
      <c r="BL49" s="823"/>
      <c r="BM49" s="66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3"/>
    </row>
    <row r="50" spans="3:116" ht="4.5" customHeight="1">
      <c r="C50" s="237"/>
      <c r="D50" s="122"/>
      <c r="E50" s="122"/>
      <c r="F50" s="212" t="s">
        <v>133</v>
      </c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3"/>
    </row>
    <row r="51" spans="3:116" ht="4.5" customHeight="1">
      <c r="C51" s="237"/>
      <c r="D51" s="121"/>
      <c r="E51" s="12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3"/>
    </row>
    <row r="52" spans="3:116" ht="6.75" customHeight="1">
      <c r="C52" s="237"/>
      <c r="D52" s="123"/>
      <c r="E52" s="12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863"/>
      <c r="Z52" s="863"/>
      <c r="AA52" s="863"/>
      <c r="AB52" s="863"/>
      <c r="AC52" s="863"/>
      <c r="AD52" s="863"/>
      <c r="AE52" s="863"/>
      <c r="AF52" s="863"/>
      <c r="AG52" s="863"/>
      <c r="AH52" s="863"/>
      <c r="AI52" s="863"/>
      <c r="AJ52" s="863"/>
      <c r="AK52" s="863"/>
      <c r="AL52" s="863"/>
      <c r="AM52" s="863"/>
      <c r="AN52" s="863"/>
      <c r="AO52" s="863"/>
      <c r="AP52" s="863"/>
      <c r="AQ52" s="863"/>
      <c r="AR52" s="863"/>
      <c r="AS52" s="863"/>
      <c r="AT52" s="863"/>
      <c r="AU52" s="863"/>
      <c r="AV52" s="863"/>
      <c r="AW52" s="863"/>
      <c r="AX52" s="863"/>
      <c r="AY52" s="863"/>
      <c r="AZ52" s="863"/>
      <c r="BA52" s="863"/>
      <c r="BB52" s="863"/>
      <c r="BC52" s="863"/>
      <c r="BD52" s="863"/>
      <c r="BE52" s="863"/>
      <c r="BF52" s="863"/>
      <c r="BG52" s="863"/>
      <c r="BH52" s="863"/>
      <c r="BI52" s="863"/>
      <c r="BJ52" s="863"/>
      <c r="BK52" s="863"/>
      <c r="BL52" s="863"/>
      <c r="BM52" s="863"/>
      <c r="BN52" s="863"/>
      <c r="BO52" s="863"/>
      <c r="BP52" s="863"/>
      <c r="BQ52" s="863"/>
      <c r="BR52" s="863"/>
      <c r="BS52" s="863"/>
      <c r="BT52" s="863"/>
      <c r="BU52" s="863"/>
      <c r="BV52" s="863"/>
      <c r="BW52" s="863"/>
      <c r="BX52" s="863"/>
      <c r="BY52" s="863"/>
      <c r="BZ52" s="863"/>
      <c r="CA52" s="863"/>
      <c r="CB52" s="863"/>
      <c r="CC52" s="863"/>
      <c r="CD52" s="863"/>
      <c r="CE52" s="863"/>
      <c r="CF52" s="863"/>
      <c r="CG52" s="863"/>
      <c r="CH52" s="863"/>
      <c r="CI52" s="863"/>
      <c r="CJ52" s="863"/>
      <c r="CK52" s="863"/>
      <c r="CL52" s="863"/>
      <c r="CM52" s="863"/>
      <c r="CN52" s="863"/>
      <c r="CO52" s="863"/>
      <c r="CP52" s="863"/>
      <c r="CQ52" s="863"/>
      <c r="CR52" s="863"/>
      <c r="CS52" s="863"/>
      <c r="CT52" s="863"/>
      <c r="CU52" s="863"/>
      <c r="CV52" s="863"/>
      <c r="CW52" s="863"/>
      <c r="CX52" s="863"/>
      <c r="CY52" s="863"/>
      <c r="CZ52" s="863"/>
      <c r="DA52" s="863"/>
      <c r="DB52" s="863"/>
      <c r="DC52" s="863"/>
      <c r="DD52" s="863"/>
      <c r="DE52" s="863"/>
      <c r="DF52" s="863"/>
      <c r="DG52" s="863"/>
      <c r="DH52" s="863"/>
      <c r="DI52" s="863"/>
      <c r="DJ52" s="863"/>
      <c r="DK52" s="863"/>
      <c r="DL52" s="289"/>
    </row>
    <row r="53" spans="3:116" ht="6" customHeight="1">
      <c r="C53" s="237"/>
      <c r="D53" s="818"/>
      <c r="E53" s="819"/>
      <c r="F53" s="211" t="s">
        <v>224</v>
      </c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864"/>
      <c r="V53" s="865"/>
      <c r="W53" s="865"/>
      <c r="X53" s="865"/>
      <c r="Y53" s="865"/>
      <c r="Z53" s="865"/>
      <c r="AA53" s="865"/>
      <c r="AB53" s="865"/>
      <c r="AC53" s="865"/>
      <c r="AD53" s="865"/>
      <c r="AE53" s="865"/>
      <c r="AF53" s="865"/>
      <c r="AG53" s="866"/>
      <c r="AH53" s="211" t="s">
        <v>136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3"/>
    </row>
    <row r="54" spans="3:116" ht="6" customHeight="1">
      <c r="C54" s="237"/>
      <c r="D54" s="820"/>
      <c r="E54" s="821"/>
      <c r="F54" s="2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867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9"/>
      <c r="AH54" s="211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3"/>
    </row>
    <row r="55" spans="3:116" ht="6" customHeight="1">
      <c r="C55" s="237"/>
      <c r="D55" s="822"/>
      <c r="E55" s="823"/>
      <c r="F55" s="211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870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2"/>
      <c r="AH55" s="211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3"/>
    </row>
    <row r="56" spans="3:116" ht="4.5" customHeight="1">
      <c r="C56" s="237"/>
      <c r="D56" s="122"/>
      <c r="E56" s="122"/>
      <c r="F56" s="212" t="s">
        <v>135</v>
      </c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3"/>
    </row>
    <row r="57" spans="3:116" ht="4.5" customHeight="1">
      <c r="C57" s="237"/>
      <c r="D57" s="121"/>
      <c r="E57" s="121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3"/>
    </row>
    <row r="58" spans="3:116" ht="6.75" customHeight="1">
      <c r="C58" s="237"/>
      <c r="D58" s="123"/>
      <c r="E58" s="12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863"/>
      <c r="S58" s="863"/>
      <c r="T58" s="863"/>
      <c r="U58" s="863"/>
      <c r="V58" s="863"/>
      <c r="W58" s="863"/>
      <c r="X58" s="863"/>
      <c r="Y58" s="863"/>
      <c r="Z58" s="863"/>
      <c r="AA58" s="863"/>
      <c r="AB58" s="863"/>
      <c r="AC58" s="863"/>
      <c r="AD58" s="863"/>
      <c r="AE58" s="863"/>
      <c r="AF58" s="863"/>
      <c r="AG58" s="863"/>
      <c r="AH58" s="863"/>
      <c r="AI58" s="863"/>
      <c r="AJ58" s="863"/>
      <c r="AK58" s="863"/>
      <c r="AL58" s="863"/>
      <c r="AM58" s="863"/>
      <c r="AN58" s="863"/>
      <c r="AO58" s="863"/>
      <c r="AP58" s="863"/>
      <c r="AQ58" s="863"/>
      <c r="AR58" s="863"/>
      <c r="AS58" s="863"/>
      <c r="AT58" s="863"/>
      <c r="AU58" s="863"/>
      <c r="AV58" s="863"/>
      <c r="AW58" s="863"/>
      <c r="AX58" s="863"/>
      <c r="AY58" s="863"/>
      <c r="AZ58" s="863"/>
      <c r="BA58" s="863"/>
      <c r="BB58" s="863"/>
      <c r="BC58" s="863"/>
      <c r="BD58" s="863"/>
      <c r="BE58" s="863"/>
      <c r="BF58" s="863"/>
      <c r="BG58" s="863"/>
      <c r="BH58" s="863"/>
      <c r="BI58" s="863"/>
      <c r="BJ58" s="863"/>
      <c r="BK58" s="863"/>
      <c r="BL58" s="863"/>
      <c r="BM58" s="863"/>
      <c r="BN58" s="863"/>
      <c r="BO58" s="863"/>
      <c r="BP58" s="863"/>
      <c r="BQ58" s="863"/>
      <c r="BR58" s="863"/>
      <c r="BS58" s="863"/>
      <c r="BT58" s="863"/>
      <c r="BU58" s="863"/>
      <c r="BV58" s="863"/>
      <c r="BW58" s="863"/>
      <c r="BX58" s="863"/>
      <c r="BY58" s="863"/>
      <c r="BZ58" s="863"/>
      <c r="CA58" s="863"/>
      <c r="CB58" s="863"/>
      <c r="CC58" s="863"/>
      <c r="CD58" s="863"/>
      <c r="CE58" s="863"/>
      <c r="CF58" s="863"/>
      <c r="CG58" s="863"/>
      <c r="CH58" s="863"/>
      <c r="CI58" s="863"/>
      <c r="CJ58" s="863"/>
      <c r="CK58" s="863"/>
      <c r="CL58" s="863"/>
      <c r="CM58" s="863"/>
      <c r="CN58" s="863"/>
      <c r="CO58" s="863"/>
      <c r="CP58" s="863"/>
      <c r="CQ58" s="863"/>
      <c r="CR58" s="863"/>
      <c r="CS58" s="863"/>
      <c r="CT58" s="863"/>
      <c r="CU58" s="863"/>
      <c r="CV58" s="863"/>
      <c r="CW58" s="863"/>
      <c r="CX58" s="863"/>
      <c r="CY58" s="863"/>
      <c r="CZ58" s="863"/>
      <c r="DA58" s="863"/>
      <c r="DB58" s="863"/>
      <c r="DC58" s="863"/>
      <c r="DD58" s="863"/>
      <c r="DE58" s="863"/>
      <c r="DF58" s="863"/>
      <c r="DG58" s="863"/>
      <c r="DH58" s="863"/>
      <c r="DI58" s="863"/>
      <c r="DJ58" s="863"/>
      <c r="DK58" s="863"/>
      <c r="DL58" s="289"/>
    </row>
    <row r="59" spans="3:116" ht="6" customHeight="1">
      <c r="C59" s="237"/>
      <c r="D59" s="818"/>
      <c r="E59" s="819"/>
      <c r="F59" s="337" t="s">
        <v>225</v>
      </c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338"/>
    </row>
    <row r="60" spans="3:116" ht="6" customHeight="1">
      <c r="C60" s="237"/>
      <c r="D60" s="820"/>
      <c r="E60" s="821"/>
      <c r="F60" s="337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338"/>
    </row>
    <row r="61" spans="3:116" ht="6" customHeight="1">
      <c r="C61" s="237"/>
      <c r="D61" s="822"/>
      <c r="E61" s="823"/>
      <c r="F61" s="337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338"/>
    </row>
    <row r="62" spans="3:116" ht="6" customHeight="1">
      <c r="C62" s="237"/>
      <c r="D62" s="857" t="s">
        <v>289</v>
      </c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857"/>
      <c r="AE62" s="857"/>
      <c r="AF62" s="857"/>
      <c r="AG62" s="857"/>
      <c r="AH62" s="857"/>
      <c r="AI62" s="857"/>
      <c r="AJ62" s="857"/>
      <c r="AK62" s="857"/>
      <c r="AL62" s="857"/>
      <c r="AM62" s="857"/>
      <c r="AN62" s="857"/>
      <c r="AO62" s="857"/>
      <c r="AP62" s="857"/>
      <c r="AQ62" s="857"/>
      <c r="AR62" s="857"/>
      <c r="AS62" s="857"/>
      <c r="AT62" s="857"/>
      <c r="AU62" s="857"/>
      <c r="AV62" s="857"/>
      <c r="AW62" s="857"/>
      <c r="AX62" s="857"/>
      <c r="AY62" s="857"/>
      <c r="AZ62" s="857"/>
      <c r="BA62" s="857"/>
      <c r="BB62" s="857"/>
      <c r="BC62" s="857"/>
      <c r="BD62" s="857"/>
      <c r="BE62" s="857"/>
      <c r="BF62" s="857"/>
      <c r="BG62" s="857"/>
      <c r="BH62" s="857"/>
      <c r="BI62" s="857"/>
      <c r="BJ62" s="857"/>
      <c r="BK62" s="857"/>
      <c r="BL62" s="857"/>
      <c r="BM62" s="857"/>
      <c r="BN62" s="857"/>
      <c r="BO62" s="857"/>
      <c r="BP62" s="857"/>
      <c r="BQ62" s="857"/>
      <c r="BR62" s="857"/>
      <c r="BS62" s="857"/>
      <c r="BT62" s="857"/>
      <c r="BU62" s="857"/>
      <c r="BV62" s="857"/>
      <c r="BW62" s="857"/>
      <c r="BX62" s="857"/>
      <c r="BY62" s="857"/>
      <c r="BZ62" s="857"/>
      <c r="CA62" s="857"/>
      <c r="CB62" s="857"/>
      <c r="CC62" s="857"/>
      <c r="CD62" s="857"/>
      <c r="CE62" s="857"/>
      <c r="CF62" s="857"/>
      <c r="CG62" s="857"/>
      <c r="CH62" s="857"/>
      <c r="CI62" s="857"/>
      <c r="CJ62" s="857"/>
      <c r="CK62" s="857"/>
      <c r="CL62" s="857"/>
      <c r="CM62" s="857"/>
      <c r="CN62" s="857"/>
      <c r="CO62" s="857"/>
      <c r="CP62" s="857"/>
      <c r="CQ62" s="857"/>
      <c r="CR62" s="857"/>
      <c r="CS62" s="857"/>
      <c r="CT62" s="857"/>
      <c r="CU62" s="857"/>
      <c r="CV62" s="857"/>
      <c r="CW62" s="857"/>
      <c r="CX62" s="857"/>
      <c r="CY62" s="857"/>
      <c r="CZ62" s="857"/>
      <c r="DA62" s="857"/>
      <c r="DB62" s="857"/>
      <c r="DC62" s="857"/>
      <c r="DD62" s="857"/>
      <c r="DE62" s="857"/>
      <c r="DF62" s="857"/>
      <c r="DG62" s="857"/>
      <c r="DH62" s="857"/>
      <c r="DI62" s="857"/>
      <c r="DJ62" s="857"/>
      <c r="DK62" s="48"/>
      <c r="DL62" s="49"/>
    </row>
    <row r="63" spans="3:116" ht="11.25" customHeight="1">
      <c r="C63" s="23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857"/>
      <c r="AC63" s="857"/>
      <c r="AD63" s="857"/>
      <c r="AE63" s="857"/>
      <c r="AF63" s="857"/>
      <c r="AG63" s="857"/>
      <c r="AH63" s="857"/>
      <c r="AI63" s="857"/>
      <c r="AJ63" s="857"/>
      <c r="AK63" s="857"/>
      <c r="AL63" s="857"/>
      <c r="AM63" s="857"/>
      <c r="AN63" s="857"/>
      <c r="AO63" s="857"/>
      <c r="AP63" s="857"/>
      <c r="AQ63" s="857"/>
      <c r="AR63" s="857"/>
      <c r="AS63" s="857"/>
      <c r="AT63" s="857"/>
      <c r="AU63" s="857"/>
      <c r="AV63" s="857"/>
      <c r="AW63" s="857"/>
      <c r="AX63" s="857"/>
      <c r="AY63" s="857"/>
      <c r="AZ63" s="857"/>
      <c r="BA63" s="857"/>
      <c r="BB63" s="857"/>
      <c r="BC63" s="857"/>
      <c r="BD63" s="857"/>
      <c r="BE63" s="857"/>
      <c r="BF63" s="857"/>
      <c r="BG63" s="857"/>
      <c r="BH63" s="857"/>
      <c r="BI63" s="857"/>
      <c r="BJ63" s="857"/>
      <c r="BK63" s="857"/>
      <c r="BL63" s="857"/>
      <c r="BM63" s="857"/>
      <c r="BN63" s="857"/>
      <c r="BO63" s="857"/>
      <c r="BP63" s="857"/>
      <c r="BQ63" s="857"/>
      <c r="BR63" s="857"/>
      <c r="BS63" s="857"/>
      <c r="BT63" s="857"/>
      <c r="BU63" s="857"/>
      <c r="BV63" s="857"/>
      <c r="BW63" s="857"/>
      <c r="BX63" s="857"/>
      <c r="BY63" s="857"/>
      <c r="BZ63" s="857"/>
      <c r="CA63" s="857"/>
      <c r="CB63" s="857"/>
      <c r="CC63" s="857"/>
      <c r="CD63" s="857"/>
      <c r="CE63" s="857"/>
      <c r="CF63" s="857"/>
      <c r="CG63" s="857"/>
      <c r="CH63" s="857"/>
      <c r="CI63" s="857"/>
      <c r="CJ63" s="857"/>
      <c r="CK63" s="857"/>
      <c r="CL63" s="857"/>
      <c r="CM63" s="857"/>
      <c r="CN63" s="857"/>
      <c r="CO63" s="857"/>
      <c r="CP63" s="857"/>
      <c r="CQ63" s="857"/>
      <c r="CR63" s="857"/>
      <c r="CS63" s="857"/>
      <c r="CT63" s="857"/>
      <c r="CU63" s="857"/>
      <c r="CV63" s="857"/>
      <c r="CW63" s="857"/>
      <c r="CX63" s="857"/>
      <c r="CY63" s="857"/>
      <c r="CZ63" s="857"/>
      <c r="DA63" s="857"/>
      <c r="DB63" s="857"/>
      <c r="DC63" s="857"/>
      <c r="DD63" s="857"/>
      <c r="DE63" s="857"/>
      <c r="DF63" s="857"/>
      <c r="DG63" s="857"/>
      <c r="DH63" s="857"/>
      <c r="DI63" s="857"/>
      <c r="DJ63" s="857"/>
      <c r="DK63" s="48"/>
      <c r="DL63" s="49"/>
    </row>
    <row r="64" spans="3:116" ht="3" customHeight="1">
      <c r="C64" s="890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8"/>
      <c r="R64" s="858"/>
      <c r="S64" s="858"/>
      <c r="T64" s="858"/>
      <c r="U64" s="858"/>
      <c r="V64" s="858"/>
      <c r="W64" s="858"/>
      <c r="X64" s="858"/>
      <c r="Y64" s="858"/>
      <c r="Z64" s="858"/>
      <c r="AA64" s="858"/>
      <c r="AB64" s="858"/>
      <c r="AC64" s="858"/>
      <c r="AD64" s="858"/>
      <c r="AE64" s="858"/>
      <c r="AF64" s="858"/>
      <c r="AG64" s="858"/>
      <c r="AH64" s="858"/>
      <c r="AI64" s="858"/>
      <c r="AJ64" s="858"/>
      <c r="AK64" s="858"/>
      <c r="AL64" s="858"/>
      <c r="AM64" s="858"/>
      <c r="AN64" s="858"/>
      <c r="AO64" s="858"/>
      <c r="AP64" s="858"/>
      <c r="AQ64" s="858"/>
      <c r="AR64" s="858"/>
      <c r="AS64" s="858"/>
      <c r="AT64" s="858"/>
      <c r="AU64" s="858"/>
      <c r="AV64" s="858"/>
      <c r="AW64" s="858"/>
      <c r="AX64" s="858"/>
      <c r="AY64" s="858"/>
      <c r="AZ64" s="858"/>
      <c r="BA64" s="858"/>
      <c r="BB64" s="858"/>
      <c r="BC64" s="858"/>
      <c r="BD64" s="858"/>
      <c r="BE64" s="858"/>
      <c r="BF64" s="858"/>
      <c r="BG64" s="858"/>
      <c r="BH64" s="858"/>
      <c r="BI64" s="858"/>
      <c r="BJ64" s="858"/>
      <c r="BK64" s="858"/>
      <c r="BL64" s="858"/>
      <c r="BM64" s="858"/>
      <c r="BN64" s="858"/>
      <c r="BO64" s="858"/>
      <c r="BP64" s="858"/>
      <c r="BQ64" s="858"/>
      <c r="BR64" s="858"/>
      <c r="BS64" s="858"/>
      <c r="BT64" s="858"/>
      <c r="BU64" s="858"/>
      <c r="BV64" s="858"/>
      <c r="BW64" s="858"/>
      <c r="BX64" s="858"/>
      <c r="BY64" s="858"/>
      <c r="BZ64" s="858"/>
      <c r="CA64" s="858"/>
      <c r="CB64" s="858"/>
      <c r="CC64" s="858"/>
      <c r="CD64" s="858"/>
      <c r="CE64" s="858"/>
      <c r="CF64" s="858"/>
      <c r="CG64" s="858"/>
      <c r="CH64" s="858"/>
      <c r="CI64" s="858"/>
      <c r="CJ64" s="858"/>
      <c r="CK64" s="858"/>
      <c r="CL64" s="858"/>
      <c r="CM64" s="858"/>
      <c r="CN64" s="858"/>
      <c r="CO64" s="858"/>
      <c r="CP64" s="858"/>
      <c r="CQ64" s="858"/>
      <c r="CR64" s="858"/>
      <c r="CS64" s="858"/>
      <c r="CT64" s="858"/>
      <c r="CU64" s="858"/>
      <c r="CV64" s="858"/>
      <c r="CW64" s="858"/>
      <c r="CX64" s="858"/>
      <c r="CY64" s="858"/>
      <c r="CZ64" s="858"/>
      <c r="DA64" s="858"/>
      <c r="DB64" s="858"/>
      <c r="DC64" s="858"/>
      <c r="DD64" s="858"/>
      <c r="DE64" s="858"/>
      <c r="DF64" s="858"/>
      <c r="DG64" s="858"/>
      <c r="DH64" s="858"/>
      <c r="DI64" s="858"/>
      <c r="DJ64" s="858"/>
      <c r="DK64" s="78"/>
      <c r="DL64" s="124"/>
    </row>
    <row r="65" ht="9.75" customHeight="1"/>
    <row r="66" spans="2:117" ht="4.5" customHeight="1">
      <c r="B66" s="824" t="s">
        <v>40</v>
      </c>
      <c r="C66" s="825"/>
      <c r="D66" s="825"/>
      <c r="E66" s="826"/>
      <c r="F66" s="264" t="s">
        <v>137</v>
      </c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6"/>
    </row>
    <row r="67" spans="2:117" ht="4.5" customHeight="1">
      <c r="B67" s="827"/>
      <c r="C67" s="828"/>
      <c r="D67" s="828"/>
      <c r="E67" s="829"/>
      <c r="F67" s="267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9"/>
    </row>
    <row r="68" spans="2:117" ht="4.5" customHeight="1">
      <c r="B68" s="827"/>
      <c r="C68" s="828"/>
      <c r="D68" s="828"/>
      <c r="E68" s="829"/>
      <c r="F68" s="267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9"/>
    </row>
    <row r="69" spans="2:117" ht="4.5" customHeight="1">
      <c r="B69" s="830"/>
      <c r="C69" s="831"/>
      <c r="D69" s="831"/>
      <c r="E69" s="832"/>
      <c r="F69" s="895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49"/>
      <c r="AI69" s="749"/>
      <c r="AJ69" s="749"/>
      <c r="AK69" s="749"/>
      <c r="AL69" s="749"/>
      <c r="AM69" s="749"/>
      <c r="AN69" s="749"/>
      <c r="AO69" s="749"/>
      <c r="AP69" s="749"/>
      <c r="AQ69" s="749"/>
      <c r="AR69" s="749"/>
      <c r="AS69" s="749"/>
      <c r="AT69" s="749"/>
      <c r="AU69" s="749"/>
      <c r="AV69" s="749"/>
      <c r="AW69" s="749"/>
      <c r="AX69" s="749"/>
      <c r="AY69" s="749"/>
      <c r="AZ69" s="749"/>
      <c r="BA69" s="749"/>
      <c r="BB69" s="749"/>
      <c r="BC69" s="749"/>
      <c r="BD69" s="749"/>
      <c r="BE69" s="749"/>
      <c r="BF69" s="749"/>
      <c r="BG69" s="749"/>
      <c r="BH69" s="749"/>
      <c r="BI69" s="749"/>
      <c r="BJ69" s="749"/>
      <c r="BK69" s="749"/>
      <c r="BL69" s="749"/>
      <c r="BM69" s="749"/>
      <c r="BN69" s="749"/>
      <c r="BO69" s="749"/>
      <c r="BP69" s="749"/>
      <c r="BQ69" s="749"/>
      <c r="BR69" s="749"/>
      <c r="BS69" s="749"/>
      <c r="BT69" s="749"/>
      <c r="BU69" s="749"/>
      <c r="BV69" s="749"/>
      <c r="BW69" s="749"/>
      <c r="BX69" s="749"/>
      <c r="BY69" s="749"/>
      <c r="BZ69" s="749"/>
      <c r="CA69" s="749"/>
      <c r="CB69" s="749"/>
      <c r="CC69" s="749"/>
      <c r="CD69" s="749"/>
      <c r="CE69" s="749"/>
      <c r="CF69" s="749"/>
      <c r="CG69" s="749"/>
      <c r="CH69" s="749"/>
      <c r="CI69" s="749"/>
      <c r="CJ69" s="749"/>
      <c r="CK69" s="749"/>
      <c r="CL69" s="749"/>
      <c r="CM69" s="749"/>
      <c r="CN69" s="749"/>
      <c r="CO69" s="749"/>
      <c r="CP69" s="749"/>
      <c r="CQ69" s="749"/>
      <c r="CR69" s="749"/>
      <c r="CS69" s="749"/>
      <c r="CT69" s="749"/>
      <c r="CU69" s="749"/>
      <c r="CV69" s="749"/>
      <c r="CW69" s="749"/>
      <c r="CX69" s="749"/>
      <c r="CY69" s="749"/>
      <c r="CZ69" s="749"/>
      <c r="DA69" s="749"/>
      <c r="DB69" s="749"/>
      <c r="DC69" s="749"/>
      <c r="DD69" s="749"/>
      <c r="DE69" s="749"/>
      <c r="DF69" s="749"/>
      <c r="DG69" s="749"/>
      <c r="DH69" s="749"/>
      <c r="DI69" s="749"/>
      <c r="DJ69" s="749"/>
      <c r="DK69" s="749"/>
      <c r="DL69" s="749"/>
      <c r="DM69" s="750"/>
    </row>
    <row r="70" spans="2:117" ht="4.5" customHeight="1">
      <c r="B70" s="833" t="s">
        <v>275</v>
      </c>
      <c r="C70" s="834"/>
      <c r="D70" s="834"/>
      <c r="E70" s="835"/>
      <c r="F70" s="658" t="s">
        <v>138</v>
      </c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659"/>
      <c r="AB70" s="659"/>
      <c r="AC70" s="660"/>
      <c r="AD70" s="595" t="s">
        <v>139</v>
      </c>
      <c r="AE70" s="632"/>
      <c r="AF70" s="632"/>
      <c r="AG70" s="632"/>
      <c r="AH70" s="632"/>
      <c r="AI70" s="632"/>
      <c r="AJ70" s="632"/>
      <c r="AK70" s="632"/>
      <c r="AL70" s="632"/>
      <c r="AM70" s="632"/>
      <c r="AN70" s="632"/>
      <c r="AO70" s="596"/>
      <c r="AP70" s="595" t="s">
        <v>141</v>
      </c>
      <c r="AQ70" s="632"/>
      <c r="AR70" s="632"/>
      <c r="AS70" s="632"/>
      <c r="AT70" s="632"/>
      <c r="AU70" s="632"/>
      <c r="AV70" s="632"/>
      <c r="AW70" s="632"/>
      <c r="AX70" s="632"/>
      <c r="AY70" s="596"/>
      <c r="AZ70" s="595" t="s">
        <v>140</v>
      </c>
      <c r="BA70" s="632"/>
      <c r="BB70" s="632"/>
      <c r="BC70" s="632"/>
      <c r="BD70" s="632"/>
      <c r="BE70" s="632"/>
      <c r="BF70" s="632"/>
      <c r="BG70" s="632"/>
      <c r="BH70" s="632"/>
      <c r="BI70" s="632"/>
      <c r="BJ70" s="632"/>
      <c r="BK70" s="632"/>
      <c r="BL70" s="632"/>
      <c r="BM70" s="632"/>
      <c r="BN70" s="632"/>
      <c r="BO70" s="632"/>
      <c r="BP70" s="632"/>
      <c r="BQ70" s="632"/>
      <c r="BR70" s="632"/>
      <c r="BS70" s="632"/>
      <c r="BT70" s="632"/>
      <c r="BU70" s="632"/>
      <c r="BV70" s="632"/>
      <c r="BW70" s="632"/>
      <c r="BX70" s="632"/>
      <c r="BY70" s="632"/>
      <c r="BZ70" s="632"/>
      <c r="CA70" s="632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  <c r="CW70" s="632"/>
      <c r="CX70" s="632"/>
      <c r="CY70" s="632"/>
      <c r="CZ70" s="632"/>
      <c r="DA70" s="632"/>
      <c r="DB70" s="908" t="s">
        <v>143</v>
      </c>
      <c r="DC70" s="909"/>
      <c r="DD70" s="909"/>
      <c r="DE70" s="909"/>
      <c r="DF70" s="909"/>
      <c r="DG70" s="909"/>
      <c r="DH70" s="909"/>
      <c r="DI70" s="909"/>
      <c r="DJ70" s="909"/>
      <c r="DK70" s="909"/>
      <c r="DL70" s="909"/>
      <c r="DM70" s="910"/>
    </row>
    <row r="71" spans="2:117" ht="4.5" customHeight="1">
      <c r="B71" s="836"/>
      <c r="C71" s="837"/>
      <c r="D71" s="837"/>
      <c r="E71" s="838"/>
      <c r="F71" s="658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60"/>
      <c r="AD71" s="595"/>
      <c r="AE71" s="632"/>
      <c r="AF71" s="632"/>
      <c r="AG71" s="632"/>
      <c r="AH71" s="632"/>
      <c r="AI71" s="632"/>
      <c r="AJ71" s="632"/>
      <c r="AK71" s="632"/>
      <c r="AL71" s="632"/>
      <c r="AM71" s="632"/>
      <c r="AN71" s="632"/>
      <c r="AO71" s="596"/>
      <c r="AP71" s="595"/>
      <c r="AQ71" s="632"/>
      <c r="AR71" s="632"/>
      <c r="AS71" s="632"/>
      <c r="AT71" s="632"/>
      <c r="AU71" s="632"/>
      <c r="AV71" s="632"/>
      <c r="AW71" s="632"/>
      <c r="AX71" s="632"/>
      <c r="AY71" s="596"/>
      <c r="AZ71" s="595"/>
      <c r="BA71" s="632"/>
      <c r="BB71" s="632"/>
      <c r="BC71" s="632"/>
      <c r="BD71" s="632"/>
      <c r="BE71" s="632"/>
      <c r="BF71" s="632"/>
      <c r="BG71" s="632"/>
      <c r="BH71" s="632"/>
      <c r="BI71" s="632"/>
      <c r="BJ71" s="632"/>
      <c r="BK71" s="632"/>
      <c r="BL71" s="632"/>
      <c r="BM71" s="632"/>
      <c r="BN71" s="632"/>
      <c r="BO71" s="632"/>
      <c r="BP71" s="632"/>
      <c r="BQ71" s="632"/>
      <c r="BR71" s="632"/>
      <c r="BS71" s="632"/>
      <c r="BT71" s="632"/>
      <c r="BU71" s="632"/>
      <c r="BV71" s="632"/>
      <c r="BW71" s="632"/>
      <c r="BX71" s="632"/>
      <c r="BY71" s="632"/>
      <c r="BZ71" s="632"/>
      <c r="CA71" s="632"/>
      <c r="CB71" s="632"/>
      <c r="CC71" s="632"/>
      <c r="CD71" s="632"/>
      <c r="CE71" s="632"/>
      <c r="CF71" s="632"/>
      <c r="CG71" s="632"/>
      <c r="CH71" s="632"/>
      <c r="CI71" s="632"/>
      <c r="CJ71" s="632"/>
      <c r="CK71" s="632"/>
      <c r="CL71" s="632"/>
      <c r="CM71" s="632"/>
      <c r="CN71" s="632"/>
      <c r="CO71" s="632"/>
      <c r="CP71" s="632"/>
      <c r="CQ71" s="632"/>
      <c r="CR71" s="632"/>
      <c r="CS71" s="632"/>
      <c r="CT71" s="632"/>
      <c r="CU71" s="632"/>
      <c r="CV71" s="632"/>
      <c r="CW71" s="632"/>
      <c r="CX71" s="632"/>
      <c r="CY71" s="632"/>
      <c r="CZ71" s="632"/>
      <c r="DA71" s="632"/>
      <c r="DB71" s="911"/>
      <c r="DC71" s="912"/>
      <c r="DD71" s="912"/>
      <c r="DE71" s="912"/>
      <c r="DF71" s="912"/>
      <c r="DG71" s="912"/>
      <c r="DH71" s="912"/>
      <c r="DI71" s="912"/>
      <c r="DJ71" s="912"/>
      <c r="DK71" s="912"/>
      <c r="DL71" s="912"/>
      <c r="DM71" s="913"/>
    </row>
    <row r="72" spans="2:117" ht="4.5" customHeight="1">
      <c r="B72" s="836"/>
      <c r="C72" s="837"/>
      <c r="D72" s="837"/>
      <c r="E72" s="838"/>
      <c r="F72" s="658"/>
      <c r="G72" s="659"/>
      <c r="H72" s="659"/>
      <c r="I72" s="659"/>
      <c r="J72" s="659"/>
      <c r="K72" s="659"/>
      <c r="L72" s="659"/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659"/>
      <c r="X72" s="659"/>
      <c r="Y72" s="659"/>
      <c r="Z72" s="659"/>
      <c r="AA72" s="659"/>
      <c r="AB72" s="659"/>
      <c r="AC72" s="660"/>
      <c r="AD72" s="595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596"/>
      <c r="AP72" s="595" t="s">
        <v>142</v>
      </c>
      <c r="AQ72" s="632"/>
      <c r="AR72" s="632"/>
      <c r="AS72" s="632"/>
      <c r="AT72" s="632"/>
      <c r="AU72" s="632"/>
      <c r="AV72" s="632"/>
      <c r="AW72" s="632"/>
      <c r="AX72" s="632"/>
      <c r="AY72" s="596"/>
      <c r="AZ72" s="595"/>
      <c r="BA72" s="632"/>
      <c r="BB72" s="632"/>
      <c r="BC72" s="632"/>
      <c r="BD72" s="632"/>
      <c r="BE72" s="632"/>
      <c r="BF72" s="632"/>
      <c r="BG72" s="632"/>
      <c r="BH72" s="632"/>
      <c r="BI72" s="632"/>
      <c r="BJ72" s="632"/>
      <c r="BK72" s="632"/>
      <c r="BL72" s="632"/>
      <c r="BM72" s="632"/>
      <c r="BN72" s="632"/>
      <c r="BO72" s="632"/>
      <c r="BP72" s="632"/>
      <c r="BQ72" s="632"/>
      <c r="BR72" s="632"/>
      <c r="BS72" s="632"/>
      <c r="BT72" s="632"/>
      <c r="BU72" s="632"/>
      <c r="BV72" s="632"/>
      <c r="BW72" s="632"/>
      <c r="BX72" s="632"/>
      <c r="BY72" s="632"/>
      <c r="BZ72" s="632"/>
      <c r="CA72" s="632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2"/>
      <c r="CP72" s="632"/>
      <c r="CQ72" s="632"/>
      <c r="CR72" s="632"/>
      <c r="CS72" s="632"/>
      <c r="CT72" s="632"/>
      <c r="CU72" s="632"/>
      <c r="CV72" s="632"/>
      <c r="CW72" s="632"/>
      <c r="CX72" s="632"/>
      <c r="CY72" s="632"/>
      <c r="CZ72" s="632"/>
      <c r="DA72" s="632"/>
      <c r="DB72" s="911" t="s">
        <v>144</v>
      </c>
      <c r="DC72" s="912"/>
      <c r="DD72" s="912"/>
      <c r="DE72" s="912"/>
      <c r="DF72" s="912"/>
      <c r="DG72" s="912"/>
      <c r="DH72" s="912"/>
      <c r="DI72" s="912"/>
      <c r="DJ72" s="912"/>
      <c r="DK72" s="912"/>
      <c r="DL72" s="912"/>
      <c r="DM72" s="913"/>
    </row>
    <row r="73" spans="2:117" ht="4.5" customHeight="1">
      <c r="B73" s="839"/>
      <c r="C73" s="840"/>
      <c r="D73" s="840"/>
      <c r="E73" s="841"/>
      <c r="F73" s="892"/>
      <c r="G73" s="893"/>
      <c r="H73" s="893"/>
      <c r="I73" s="893"/>
      <c r="J73" s="893"/>
      <c r="K73" s="893"/>
      <c r="L73" s="893"/>
      <c r="M73" s="893"/>
      <c r="N73" s="893"/>
      <c r="O73" s="893"/>
      <c r="P73" s="893"/>
      <c r="Q73" s="893"/>
      <c r="R73" s="893"/>
      <c r="S73" s="893"/>
      <c r="T73" s="893"/>
      <c r="U73" s="893"/>
      <c r="V73" s="893"/>
      <c r="W73" s="893"/>
      <c r="X73" s="893"/>
      <c r="Y73" s="893"/>
      <c r="Z73" s="893"/>
      <c r="AA73" s="893"/>
      <c r="AB73" s="893"/>
      <c r="AC73" s="894"/>
      <c r="AD73" s="597"/>
      <c r="AE73" s="633"/>
      <c r="AF73" s="633"/>
      <c r="AG73" s="633"/>
      <c r="AH73" s="633"/>
      <c r="AI73" s="633"/>
      <c r="AJ73" s="633"/>
      <c r="AK73" s="633"/>
      <c r="AL73" s="633"/>
      <c r="AM73" s="633"/>
      <c r="AN73" s="633"/>
      <c r="AO73" s="598"/>
      <c r="AP73" s="597"/>
      <c r="AQ73" s="633"/>
      <c r="AR73" s="633"/>
      <c r="AS73" s="633"/>
      <c r="AT73" s="633"/>
      <c r="AU73" s="633"/>
      <c r="AV73" s="633"/>
      <c r="AW73" s="633"/>
      <c r="AX73" s="633"/>
      <c r="AY73" s="598"/>
      <c r="AZ73" s="597"/>
      <c r="BA73" s="633"/>
      <c r="BB73" s="633"/>
      <c r="BC73" s="633"/>
      <c r="BD73" s="633"/>
      <c r="BE73" s="633"/>
      <c r="BF73" s="633"/>
      <c r="BG73" s="633"/>
      <c r="BH73" s="633"/>
      <c r="BI73" s="633"/>
      <c r="BJ73" s="633"/>
      <c r="BK73" s="633"/>
      <c r="BL73" s="633"/>
      <c r="BM73" s="633"/>
      <c r="BN73" s="633"/>
      <c r="BO73" s="633"/>
      <c r="BP73" s="633"/>
      <c r="BQ73" s="633"/>
      <c r="BR73" s="633"/>
      <c r="BS73" s="633"/>
      <c r="BT73" s="633"/>
      <c r="BU73" s="633"/>
      <c r="BV73" s="633"/>
      <c r="BW73" s="633"/>
      <c r="BX73" s="633"/>
      <c r="BY73" s="633"/>
      <c r="BZ73" s="633"/>
      <c r="CA73" s="633"/>
      <c r="CB73" s="633"/>
      <c r="CC73" s="633"/>
      <c r="CD73" s="633"/>
      <c r="CE73" s="633"/>
      <c r="CF73" s="633"/>
      <c r="CG73" s="633"/>
      <c r="CH73" s="633"/>
      <c r="CI73" s="633"/>
      <c r="CJ73" s="633"/>
      <c r="CK73" s="633"/>
      <c r="CL73" s="633"/>
      <c r="CM73" s="633"/>
      <c r="CN73" s="633"/>
      <c r="CO73" s="633"/>
      <c r="CP73" s="633"/>
      <c r="CQ73" s="633"/>
      <c r="CR73" s="633"/>
      <c r="CS73" s="633"/>
      <c r="CT73" s="633"/>
      <c r="CU73" s="633"/>
      <c r="CV73" s="633"/>
      <c r="CW73" s="633"/>
      <c r="CX73" s="633"/>
      <c r="CY73" s="633"/>
      <c r="CZ73" s="633"/>
      <c r="DA73" s="633"/>
      <c r="DB73" s="914"/>
      <c r="DC73" s="915"/>
      <c r="DD73" s="915"/>
      <c r="DE73" s="915"/>
      <c r="DF73" s="915"/>
      <c r="DG73" s="915"/>
      <c r="DH73" s="915"/>
      <c r="DI73" s="915"/>
      <c r="DJ73" s="915"/>
      <c r="DK73" s="915"/>
      <c r="DL73" s="915"/>
      <c r="DM73" s="916"/>
    </row>
    <row r="74" spans="2:117" ht="4.5" customHeight="1">
      <c r="B74" s="286" t="s">
        <v>13</v>
      </c>
      <c r="C74" s="631"/>
      <c r="D74" s="631"/>
      <c r="E74" s="594"/>
      <c r="F74" s="276"/>
      <c r="G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86"/>
      <c r="U74" s="886"/>
      <c r="V74" s="886"/>
      <c r="W74" s="886"/>
      <c r="X74" s="886"/>
      <c r="Y74" s="886"/>
      <c r="Z74" s="886"/>
      <c r="AA74" s="886"/>
      <c r="AB74" s="886"/>
      <c r="AC74" s="422"/>
      <c r="AD74" s="276"/>
      <c r="AE74" s="886"/>
      <c r="AF74" s="886"/>
      <c r="AG74" s="886"/>
      <c r="AH74" s="886"/>
      <c r="AI74" s="886"/>
      <c r="AJ74" s="886"/>
      <c r="AK74" s="886"/>
      <c r="AL74" s="886"/>
      <c r="AM74" s="886"/>
      <c r="AN74" s="886"/>
      <c r="AO74" s="422"/>
      <c r="AP74" s="899"/>
      <c r="AQ74" s="900"/>
      <c r="AR74" s="900"/>
      <c r="AS74" s="900"/>
      <c r="AT74" s="900"/>
      <c r="AU74" s="900"/>
      <c r="AV74" s="900"/>
      <c r="AW74" s="900"/>
      <c r="AX74" s="900"/>
      <c r="AY74" s="901"/>
      <c r="AZ74" s="875"/>
      <c r="BA74" s="876"/>
      <c r="BB74" s="876"/>
      <c r="BC74" s="876"/>
      <c r="BD74" s="876"/>
      <c r="BE74" s="876"/>
      <c r="BF74" s="876"/>
      <c r="BG74" s="876"/>
      <c r="BH74" s="876"/>
      <c r="BI74" s="876"/>
      <c r="BJ74" s="876"/>
      <c r="BK74" s="876"/>
      <c r="BL74" s="876"/>
      <c r="BM74" s="876"/>
      <c r="BN74" s="876"/>
      <c r="BO74" s="876"/>
      <c r="BP74" s="876"/>
      <c r="BQ74" s="876"/>
      <c r="BR74" s="876"/>
      <c r="BS74" s="876"/>
      <c r="BT74" s="876"/>
      <c r="BU74" s="876"/>
      <c r="BV74" s="876"/>
      <c r="BW74" s="876"/>
      <c r="BX74" s="876"/>
      <c r="BY74" s="876"/>
      <c r="BZ74" s="876"/>
      <c r="CA74" s="876"/>
      <c r="CB74" s="876"/>
      <c r="CC74" s="876"/>
      <c r="CD74" s="876"/>
      <c r="CE74" s="876"/>
      <c r="CF74" s="876"/>
      <c r="CG74" s="876"/>
      <c r="CH74" s="876"/>
      <c r="CI74" s="876"/>
      <c r="CJ74" s="876"/>
      <c r="CK74" s="876"/>
      <c r="CL74" s="876"/>
      <c r="CM74" s="876"/>
      <c r="CN74" s="876"/>
      <c r="CO74" s="876"/>
      <c r="CP74" s="876"/>
      <c r="CQ74" s="876"/>
      <c r="CR74" s="876"/>
      <c r="CS74" s="876"/>
      <c r="CT74" s="876"/>
      <c r="CU74" s="876"/>
      <c r="CV74" s="876"/>
      <c r="CW74" s="876"/>
      <c r="CX74" s="876"/>
      <c r="CY74" s="876"/>
      <c r="CZ74" s="876"/>
      <c r="DA74" s="287"/>
      <c r="DB74" s="877"/>
      <c r="DC74" s="878"/>
      <c r="DD74" s="878"/>
      <c r="DE74" s="878"/>
      <c r="DF74" s="878"/>
      <c r="DG74" s="878"/>
      <c r="DH74" s="878"/>
      <c r="DI74" s="878"/>
      <c r="DJ74" s="878"/>
      <c r="DK74" s="878"/>
      <c r="DL74" s="878"/>
      <c r="DM74" s="879"/>
    </row>
    <row r="75" spans="2:117" ht="6" customHeight="1">
      <c r="B75" s="595"/>
      <c r="C75" s="632"/>
      <c r="D75" s="632"/>
      <c r="E75" s="596"/>
      <c r="F75" s="423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Z75" s="486"/>
      <c r="AA75" s="486"/>
      <c r="AB75" s="486"/>
      <c r="AC75" s="424"/>
      <c r="AD75" s="423"/>
      <c r="AE75" s="486"/>
      <c r="AF75" s="486"/>
      <c r="AG75" s="486"/>
      <c r="AH75" s="486"/>
      <c r="AI75" s="486"/>
      <c r="AJ75" s="486"/>
      <c r="AK75" s="486"/>
      <c r="AL75" s="486"/>
      <c r="AM75" s="486"/>
      <c r="AN75" s="486"/>
      <c r="AO75" s="424"/>
      <c r="AP75" s="902"/>
      <c r="AQ75" s="903"/>
      <c r="AR75" s="903"/>
      <c r="AS75" s="903"/>
      <c r="AT75" s="903"/>
      <c r="AU75" s="903"/>
      <c r="AV75" s="903"/>
      <c r="AW75" s="903"/>
      <c r="AX75" s="903"/>
      <c r="AY75" s="904"/>
      <c r="AZ75" s="288"/>
      <c r="BA75" s="842"/>
      <c r="BB75" s="842"/>
      <c r="BC75" s="842"/>
      <c r="BD75" s="842"/>
      <c r="BE75" s="842"/>
      <c r="BF75" s="842"/>
      <c r="BG75" s="842"/>
      <c r="BH75" s="842"/>
      <c r="BI75" s="842"/>
      <c r="BJ75" s="842"/>
      <c r="BK75" s="842"/>
      <c r="BL75" s="842"/>
      <c r="BM75" s="842"/>
      <c r="BN75" s="842"/>
      <c r="BO75" s="842"/>
      <c r="BP75" s="842"/>
      <c r="BQ75" s="856" t="s">
        <v>24</v>
      </c>
      <c r="BR75" s="856"/>
      <c r="BS75" s="842"/>
      <c r="BT75" s="842"/>
      <c r="BU75" s="842"/>
      <c r="BV75" s="842"/>
      <c r="BW75" s="842"/>
      <c r="BX75" s="842"/>
      <c r="BY75" s="842"/>
      <c r="BZ75" s="842"/>
      <c r="CA75" s="842"/>
      <c r="CB75" s="842"/>
      <c r="CC75" s="842"/>
      <c r="CD75" s="842"/>
      <c r="CE75" s="842"/>
      <c r="CF75" s="842"/>
      <c r="CG75" s="842"/>
      <c r="CH75" s="842"/>
      <c r="CI75" s="856" t="s">
        <v>24</v>
      </c>
      <c r="CJ75" s="856"/>
      <c r="CK75" s="842"/>
      <c r="CL75" s="842"/>
      <c r="CM75" s="842"/>
      <c r="CN75" s="842"/>
      <c r="CO75" s="842"/>
      <c r="CP75" s="842"/>
      <c r="CQ75" s="842"/>
      <c r="CR75" s="842"/>
      <c r="CS75" s="842"/>
      <c r="CT75" s="842"/>
      <c r="CU75" s="842"/>
      <c r="CV75" s="842"/>
      <c r="CW75" s="842"/>
      <c r="CX75" s="842"/>
      <c r="CY75" s="842"/>
      <c r="CZ75" s="842"/>
      <c r="DA75" s="289"/>
      <c r="DB75" s="880"/>
      <c r="DC75" s="881"/>
      <c r="DD75" s="881"/>
      <c r="DE75" s="881"/>
      <c r="DF75" s="881"/>
      <c r="DG75" s="881"/>
      <c r="DH75" s="881"/>
      <c r="DI75" s="881"/>
      <c r="DJ75" s="881"/>
      <c r="DK75" s="881"/>
      <c r="DL75" s="881"/>
      <c r="DM75" s="882"/>
    </row>
    <row r="76" spans="2:117" ht="6" customHeight="1">
      <c r="B76" s="595"/>
      <c r="C76" s="632"/>
      <c r="D76" s="632"/>
      <c r="E76" s="596"/>
      <c r="F76" s="423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24"/>
      <c r="AD76" s="423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24"/>
      <c r="AP76" s="902"/>
      <c r="AQ76" s="903"/>
      <c r="AR76" s="903"/>
      <c r="AS76" s="903"/>
      <c r="AT76" s="903"/>
      <c r="AU76" s="903"/>
      <c r="AV76" s="903"/>
      <c r="AW76" s="903"/>
      <c r="AX76" s="903"/>
      <c r="AY76" s="904"/>
      <c r="AZ76" s="288"/>
      <c r="BA76" s="843"/>
      <c r="BB76" s="843"/>
      <c r="BC76" s="843"/>
      <c r="BD76" s="843"/>
      <c r="BE76" s="843"/>
      <c r="BF76" s="843"/>
      <c r="BG76" s="843"/>
      <c r="BH76" s="843"/>
      <c r="BI76" s="843"/>
      <c r="BJ76" s="843"/>
      <c r="BK76" s="843"/>
      <c r="BL76" s="843"/>
      <c r="BM76" s="843"/>
      <c r="BN76" s="843"/>
      <c r="BO76" s="843"/>
      <c r="BP76" s="843"/>
      <c r="BQ76" s="856"/>
      <c r="BR76" s="856"/>
      <c r="BS76" s="843"/>
      <c r="BT76" s="843"/>
      <c r="BU76" s="843"/>
      <c r="BV76" s="843"/>
      <c r="BW76" s="843"/>
      <c r="BX76" s="843"/>
      <c r="BY76" s="843"/>
      <c r="BZ76" s="843"/>
      <c r="CA76" s="843"/>
      <c r="CB76" s="843"/>
      <c r="CC76" s="843"/>
      <c r="CD76" s="843"/>
      <c r="CE76" s="843"/>
      <c r="CF76" s="843"/>
      <c r="CG76" s="843"/>
      <c r="CH76" s="843"/>
      <c r="CI76" s="856"/>
      <c r="CJ76" s="856"/>
      <c r="CK76" s="843"/>
      <c r="CL76" s="843"/>
      <c r="CM76" s="843"/>
      <c r="CN76" s="843"/>
      <c r="CO76" s="843"/>
      <c r="CP76" s="843"/>
      <c r="CQ76" s="843"/>
      <c r="CR76" s="843"/>
      <c r="CS76" s="843"/>
      <c r="CT76" s="843"/>
      <c r="CU76" s="843"/>
      <c r="CV76" s="843"/>
      <c r="CW76" s="843"/>
      <c r="CX76" s="843"/>
      <c r="CY76" s="843"/>
      <c r="CZ76" s="843"/>
      <c r="DA76" s="289"/>
      <c r="DB76" s="880"/>
      <c r="DC76" s="881"/>
      <c r="DD76" s="881"/>
      <c r="DE76" s="881"/>
      <c r="DF76" s="881"/>
      <c r="DG76" s="881"/>
      <c r="DH76" s="881"/>
      <c r="DI76" s="881"/>
      <c r="DJ76" s="881"/>
      <c r="DK76" s="881"/>
      <c r="DL76" s="881"/>
      <c r="DM76" s="882"/>
    </row>
    <row r="77" spans="2:117" ht="6" customHeight="1">
      <c r="B77" s="595"/>
      <c r="C77" s="632"/>
      <c r="D77" s="632"/>
      <c r="E77" s="596"/>
      <c r="F77" s="423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24"/>
      <c r="AD77" s="423"/>
      <c r="AE77" s="486"/>
      <c r="AF77" s="486"/>
      <c r="AG77" s="486"/>
      <c r="AH77" s="486"/>
      <c r="AI77" s="486"/>
      <c r="AJ77" s="486"/>
      <c r="AK77" s="486"/>
      <c r="AL77" s="486"/>
      <c r="AM77" s="486"/>
      <c r="AN77" s="486"/>
      <c r="AO77" s="424"/>
      <c r="AP77" s="902"/>
      <c r="AQ77" s="903"/>
      <c r="AR77" s="903"/>
      <c r="AS77" s="903"/>
      <c r="AT77" s="903"/>
      <c r="AU77" s="903"/>
      <c r="AV77" s="903"/>
      <c r="AW77" s="903"/>
      <c r="AX77" s="903"/>
      <c r="AY77" s="904"/>
      <c r="AZ77" s="288"/>
      <c r="BA77" s="844"/>
      <c r="BB77" s="844"/>
      <c r="BC77" s="844"/>
      <c r="BD77" s="844"/>
      <c r="BE77" s="844"/>
      <c r="BF77" s="844"/>
      <c r="BG77" s="844"/>
      <c r="BH77" s="844"/>
      <c r="BI77" s="844"/>
      <c r="BJ77" s="844"/>
      <c r="BK77" s="844"/>
      <c r="BL77" s="844"/>
      <c r="BM77" s="844"/>
      <c r="BN77" s="844"/>
      <c r="BO77" s="844"/>
      <c r="BP77" s="844"/>
      <c r="BQ77" s="856"/>
      <c r="BR77" s="856"/>
      <c r="BS77" s="844"/>
      <c r="BT77" s="844"/>
      <c r="BU77" s="844"/>
      <c r="BV77" s="844"/>
      <c r="BW77" s="844"/>
      <c r="BX77" s="844"/>
      <c r="BY77" s="844"/>
      <c r="BZ77" s="844"/>
      <c r="CA77" s="844"/>
      <c r="CB77" s="844"/>
      <c r="CC77" s="844"/>
      <c r="CD77" s="844"/>
      <c r="CE77" s="844"/>
      <c r="CF77" s="844"/>
      <c r="CG77" s="844"/>
      <c r="CH77" s="844"/>
      <c r="CI77" s="856"/>
      <c r="CJ77" s="856"/>
      <c r="CK77" s="844"/>
      <c r="CL77" s="844"/>
      <c r="CM77" s="844"/>
      <c r="CN77" s="844"/>
      <c r="CO77" s="844"/>
      <c r="CP77" s="844"/>
      <c r="CQ77" s="844"/>
      <c r="CR77" s="844"/>
      <c r="CS77" s="844"/>
      <c r="CT77" s="844"/>
      <c r="CU77" s="844"/>
      <c r="CV77" s="844"/>
      <c r="CW77" s="844"/>
      <c r="CX77" s="844"/>
      <c r="CY77" s="844"/>
      <c r="CZ77" s="844"/>
      <c r="DA77" s="289"/>
      <c r="DB77" s="880"/>
      <c r="DC77" s="881"/>
      <c r="DD77" s="881"/>
      <c r="DE77" s="881"/>
      <c r="DF77" s="881"/>
      <c r="DG77" s="881"/>
      <c r="DH77" s="881"/>
      <c r="DI77" s="881"/>
      <c r="DJ77" s="881"/>
      <c r="DK77" s="881"/>
      <c r="DL77" s="881"/>
      <c r="DM77" s="882"/>
    </row>
    <row r="78" spans="2:117" ht="4.5" customHeight="1">
      <c r="B78" s="597"/>
      <c r="C78" s="633"/>
      <c r="D78" s="633"/>
      <c r="E78" s="598"/>
      <c r="F78" s="425"/>
      <c r="G78" s="887"/>
      <c r="H78" s="887"/>
      <c r="I78" s="887"/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  <c r="V78" s="887"/>
      <c r="W78" s="887"/>
      <c r="X78" s="887"/>
      <c r="Y78" s="887"/>
      <c r="Z78" s="887"/>
      <c r="AA78" s="887"/>
      <c r="AB78" s="887"/>
      <c r="AC78" s="426"/>
      <c r="AD78" s="425"/>
      <c r="AE78" s="887"/>
      <c r="AF78" s="887"/>
      <c r="AG78" s="887"/>
      <c r="AH78" s="887"/>
      <c r="AI78" s="887"/>
      <c r="AJ78" s="887"/>
      <c r="AK78" s="887"/>
      <c r="AL78" s="887"/>
      <c r="AM78" s="887"/>
      <c r="AN78" s="887"/>
      <c r="AO78" s="426"/>
      <c r="AP78" s="905"/>
      <c r="AQ78" s="906"/>
      <c r="AR78" s="906"/>
      <c r="AS78" s="906"/>
      <c r="AT78" s="906"/>
      <c r="AU78" s="906"/>
      <c r="AV78" s="906"/>
      <c r="AW78" s="906"/>
      <c r="AX78" s="906"/>
      <c r="AY78" s="907"/>
      <c r="AZ78" s="290"/>
      <c r="BA78" s="888"/>
      <c r="BB78" s="888"/>
      <c r="BC78" s="888"/>
      <c r="BD78" s="888"/>
      <c r="BE78" s="888"/>
      <c r="BF78" s="888"/>
      <c r="BG78" s="888"/>
      <c r="BH78" s="888"/>
      <c r="BI78" s="888"/>
      <c r="BJ78" s="888"/>
      <c r="BK78" s="888"/>
      <c r="BL78" s="888"/>
      <c r="BM78" s="888"/>
      <c r="BN78" s="888"/>
      <c r="BO78" s="888"/>
      <c r="BP78" s="888"/>
      <c r="BQ78" s="888"/>
      <c r="BR78" s="888"/>
      <c r="BS78" s="888"/>
      <c r="BT78" s="888"/>
      <c r="BU78" s="888"/>
      <c r="BV78" s="888"/>
      <c r="BW78" s="888"/>
      <c r="BX78" s="888"/>
      <c r="BY78" s="888"/>
      <c r="BZ78" s="888"/>
      <c r="CA78" s="888"/>
      <c r="CB78" s="888"/>
      <c r="CC78" s="888"/>
      <c r="CD78" s="888"/>
      <c r="CE78" s="888"/>
      <c r="CF78" s="888"/>
      <c r="CG78" s="888"/>
      <c r="CH78" s="888"/>
      <c r="CI78" s="888"/>
      <c r="CJ78" s="888"/>
      <c r="CK78" s="888"/>
      <c r="CL78" s="888"/>
      <c r="CM78" s="888"/>
      <c r="CN78" s="888"/>
      <c r="CO78" s="888"/>
      <c r="CP78" s="888"/>
      <c r="CQ78" s="888"/>
      <c r="CR78" s="888"/>
      <c r="CS78" s="888"/>
      <c r="CT78" s="888"/>
      <c r="CU78" s="888"/>
      <c r="CV78" s="888"/>
      <c r="CW78" s="888"/>
      <c r="CX78" s="888"/>
      <c r="CY78" s="888"/>
      <c r="CZ78" s="888"/>
      <c r="DA78" s="291"/>
      <c r="DB78" s="883"/>
      <c r="DC78" s="884"/>
      <c r="DD78" s="884"/>
      <c r="DE78" s="884"/>
      <c r="DF78" s="884"/>
      <c r="DG78" s="884"/>
      <c r="DH78" s="884"/>
      <c r="DI78" s="884"/>
      <c r="DJ78" s="884"/>
      <c r="DK78" s="884"/>
      <c r="DL78" s="884"/>
      <c r="DM78" s="885"/>
    </row>
    <row r="79" spans="2:117" ht="4.5" customHeight="1">
      <c r="B79" s="286" t="s">
        <v>15</v>
      </c>
      <c r="C79" s="631"/>
      <c r="D79" s="631"/>
      <c r="E79" s="594"/>
      <c r="F79" s="276"/>
      <c r="G79" s="886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6"/>
      <c r="X79" s="886"/>
      <c r="Y79" s="886"/>
      <c r="Z79" s="886"/>
      <c r="AA79" s="886"/>
      <c r="AB79" s="886"/>
      <c r="AC79" s="422"/>
      <c r="AD79" s="276"/>
      <c r="AE79" s="886"/>
      <c r="AF79" s="886"/>
      <c r="AG79" s="886"/>
      <c r="AH79" s="886"/>
      <c r="AI79" s="886"/>
      <c r="AJ79" s="886"/>
      <c r="AK79" s="886"/>
      <c r="AL79" s="886"/>
      <c r="AM79" s="886"/>
      <c r="AN79" s="886"/>
      <c r="AO79" s="422"/>
      <c r="AP79" s="899"/>
      <c r="AQ79" s="900"/>
      <c r="AR79" s="900"/>
      <c r="AS79" s="900"/>
      <c r="AT79" s="900"/>
      <c r="AU79" s="900"/>
      <c r="AV79" s="900"/>
      <c r="AW79" s="900"/>
      <c r="AX79" s="900"/>
      <c r="AY79" s="901"/>
      <c r="AZ79" s="875"/>
      <c r="BA79" s="876"/>
      <c r="BB79" s="876"/>
      <c r="BC79" s="876"/>
      <c r="BD79" s="876"/>
      <c r="BE79" s="876"/>
      <c r="BF79" s="876"/>
      <c r="BG79" s="876"/>
      <c r="BH79" s="876"/>
      <c r="BI79" s="876"/>
      <c r="BJ79" s="876"/>
      <c r="BK79" s="876"/>
      <c r="BL79" s="876"/>
      <c r="BM79" s="876"/>
      <c r="BN79" s="876"/>
      <c r="BO79" s="876"/>
      <c r="BP79" s="876"/>
      <c r="BQ79" s="876"/>
      <c r="BR79" s="876"/>
      <c r="BS79" s="876"/>
      <c r="BT79" s="876"/>
      <c r="BU79" s="876"/>
      <c r="BV79" s="876"/>
      <c r="BW79" s="876"/>
      <c r="BX79" s="876"/>
      <c r="BY79" s="876"/>
      <c r="BZ79" s="876"/>
      <c r="CA79" s="876"/>
      <c r="CB79" s="876"/>
      <c r="CC79" s="876"/>
      <c r="CD79" s="876"/>
      <c r="CE79" s="876"/>
      <c r="CF79" s="876"/>
      <c r="CG79" s="876"/>
      <c r="CH79" s="876"/>
      <c r="CI79" s="876"/>
      <c r="CJ79" s="876"/>
      <c r="CK79" s="876"/>
      <c r="CL79" s="876"/>
      <c r="CM79" s="876"/>
      <c r="CN79" s="876"/>
      <c r="CO79" s="876"/>
      <c r="CP79" s="876"/>
      <c r="CQ79" s="876"/>
      <c r="CR79" s="876"/>
      <c r="CS79" s="876"/>
      <c r="CT79" s="876"/>
      <c r="CU79" s="876"/>
      <c r="CV79" s="876"/>
      <c r="CW79" s="876"/>
      <c r="CX79" s="876"/>
      <c r="CY79" s="876"/>
      <c r="CZ79" s="876"/>
      <c r="DA79" s="287"/>
      <c r="DB79" s="877"/>
      <c r="DC79" s="878"/>
      <c r="DD79" s="878"/>
      <c r="DE79" s="878"/>
      <c r="DF79" s="878"/>
      <c r="DG79" s="878"/>
      <c r="DH79" s="878"/>
      <c r="DI79" s="878"/>
      <c r="DJ79" s="878"/>
      <c r="DK79" s="878"/>
      <c r="DL79" s="878"/>
      <c r="DM79" s="879"/>
    </row>
    <row r="80" spans="2:117" ht="6" customHeight="1">
      <c r="B80" s="595"/>
      <c r="C80" s="632"/>
      <c r="D80" s="632"/>
      <c r="E80" s="596"/>
      <c r="F80" s="423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24"/>
      <c r="AD80" s="423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24"/>
      <c r="AP80" s="902"/>
      <c r="AQ80" s="903"/>
      <c r="AR80" s="903"/>
      <c r="AS80" s="903"/>
      <c r="AT80" s="903"/>
      <c r="AU80" s="903"/>
      <c r="AV80" s="903"/>
      <c r="AW80" s="903"/>
      <c r="AX80" s="903"/>
      <c r="AY80" s="904"/>
      <c r="AZ80" s="288"/>
      <c r="BA80" s="842"/>
      <c r="BB80" s="842"/>
      <c r="BC80" s="842"/>
      <c r="BD80" s="842"/>
      <c r="BE80" s="842"/>
      <c r="BF80" s="842"/>
      <c r="BG80" s="842"/>
      <c r="BH80" s="842"/>
      <c r="BI80" s="842"/>
      <c r="BJ80" s="842"/>
      <c r="BK80" s="842"/>
      <c r="BL80" s="842"/>
      <c r="BM80" s="842"/>
      <c r="BN80" s="842"/>
      <c r="BO80" s="842"/>
      <c r="BP80" s="842"/>
      <c r="BQ80" s="856" t="s">
        <v>24</v>
      </c>
      <c r="BR80" s="856"/>
      <c r="BS80" s="842"/>
      <c r="BT80" s="842"/>
      <c r="BU80" s="842"/>
      <c r="BV80" s="842"/>
      <c r="BW80" s="842"/>
      <c r="BX80" s="842"/>
      <c r="BY80" s="842"/>
      <c r="BZ80" s="842"/>
      <c r="CA80" s="842"/>
      <c r="CB80" s="842"/>
      <c r="CC80" s="842"/>
      <c r="CD80" s="842"/>
      <c r="CE80" s="842"/>
      <c r="CF80" s="842"/>
      <c r="CG80" s="842"/>
      <c r="CH80" s="842"/>
      <c r="CI80" s="856" t="s">
        <v>24</v>
      </c>
      <c r="CJ80" s="856"/>
      <c r="CK80" s="842"/>
      <c r="CL80" s="842"/>
      <c r="CM80" s="842"/>
      <c r="CN80" s="842"/>
      <c r="CO80" s="842"/>
      <c r="CP80" s="842"/>
      <c r="CQ80" s="842"/>
      <c r="CR80" s="842"/>
      <c r="CS80" s="842"/>
      <c r="CT80" s="842"/>
      <c r="CU80" s="842"/>
      <c r="CV80" s="842"/>
      <c r="CW80" s="842"/>
      <c r="CX80" s="842"/>
      <c r="CY80" s="842"/>
      <c r="CZ80" s="842"/>
      <c r="DA80" s="289"/>
      <c r="DB80" s="880"/>
      <c r="DC80" s="881"/>
      <c r="DD80" s="881"/>
      <c r="DE80" s="881"/>
      <c r="DF80" s="881"/>
      <c r="DG80" s="881"/>
      <c r="DH80" s="881"/>
      <c r="DI80" s="881"/>
      <c r="DJ80" s="881"/>
      <c r="DK80" s="881"/>
      <c r="DL80" s="881"/>
      <c r="DM80" s="882"/>
    </row>
    <row r="81" spans="2:117" ht="6" customHeight="1">
      <c r="B81" s="595"/>
      <c r="C81" s="632"/>
      <c r="D81" s="632"/>
      <c r="E81" s="596"/>
      <c r="F81" s="423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Z81" s="486"/>
      <c r="AA81" s="486"/>
      <c r="AB81" s="486"/>
      <c r="AC81" s="424"/>
      <c r="AD81" s="423"/>
      <c r="AE81" s="486"/>
      <c r="AF81" s="486"/>
      <c r="AG81" s="486"/>
      <c r="AH81" s="486"/>
      <c r="AI81" s="486"/>
      <c r="AJ81" s="486"/>
      <c r="AK81" s="486"/>
      <c r="AL81" s="486"/>
      <c r="AM81" s="486"/>
      <c r="AN81" s="486"/>
      <c r="AO81" s="424"/>
      <c r="AP81" s="902"/>
      <c r="AQ81" s="903"/>
      <c r="AR81" s="903"/>
      <c r="AS81" s="903"/>
      <c r="AT81" s="903"/>
      <c r="AU81" s="903"/>
      <c r="AV81" s="903"/>
      <c r="AW81" s="903"/>
      <c r="AX81" s="903"/>
      <c r="AY81" s="904"/>
      <c r="AZ81" s="288"/>
      <c r="BA81" s="843"/>
      <c r="BB81" s="843"/>
      <c r="BC81" s="843"/>
      <c r="BD81" s="843"/>
      <c r="BE81" s="843"/>
      <c r="BF81" s="843"/>
      <c r="BG81" s="843"/>
      <c r="BH81" s="843"/>
      <c r="BI81" s="843"/>
      <c r="BJ81" s="843"/>
      <c r="BK81" s="843"/>
      <c r="BL81" s="843"/>
      <c r="BM81" s="843"/>
      <c r="BN81" s="843"/>
      <c r="BO81" s="843"/>
      <c r="BP81" s="843"/>
      <c r="BQ81" s="856"/>
      <c r="BR81" s="856"/>
      <c r="BS81" s="843"/>
      <c r="BT81" s="843"/>
      <c r="BU81" s="843"/>
      <c r="BV81" s="843"/>
      <c r="BW81" s="843"/>
      <c r="BX81" s="843"/>
      <c r="BY81" s="843"/>
      <c r="BZ81" s="843"/>
      <c r="CA81" s="843"/>
      <c r="CB81" s="843"/>
      <c r="CC81" s="843"/>
      <c r="CD81" s="843"/>
      <c r="CE81" s="843"/>
      <c r="CF81" s="843"/>
      <c r="CG81" s="843"/>
      <c r="CH81" s="843"/>
      <c r="CI81" s="856"/>
      <c r="CJ81" s="856"/>
      <c r="CK81" s="843"/>
      <c r="CL81" s="843"/>
      <c r="CM81" s="843"/>
      <c r="CN81" s="843"/>
      <c r="CO81" s="843"/>
      <c r="CP81" s="843"/>
      <c r="CQ81" s="843"/>
      <c r="CR81" s="843"/>
      <c r="CS81" s="843"/>
      <c r="CT81" s="843"/>
      <c r="CU81" s="843"/>
      <c r="CV81" s="843"/>
      <c r="CW81" s="843"/>
      <c r="CX81" s="843"/>
      <c r="CY81" s="843"/>
      <c r="CZ81" s="843"/>
      <c r="DA81" s="289"/>
      <c r="DB81" s="880"/>
      <c r="DC81" s="881"/>
      <c r="DD81" s="881"/>
      <c r="DE81" s="881"/>
      <c r="DF81" s="881"/>
      <c r="DG81" s="881"/>
      <c r="DH81" s="881"/>
      <c r="DI81" s="881"/>
      <c r="DJ81" s="881"/>
      <c r="DK81" s="881"/>
      <c r="DL81" s="881"/>
      <c r="DM81" s="882"/>
    </row>
    <row r="82" spans="2:117" ht="6" customHeight="1">
      <c r="B82" s="595"/>
      <c r="C82" s="632"/>
      <c r="D82" s="632"/>
      <c r="E82" s="596"/>
      <c r="F82" s="423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6"/>
      <c r="AA82" s="486"/>
      <c r="AB82" s="486"/>
      <c r="AC82" s="424"/>
      <c r="AD82" s="423"/>
      <c r="AE82" s="486"/>
      <c r="AF82" s="486"/>
      <c r="AG82" s="486"/>
      <c r="AH82" s="486"/>
      <c r="AI82" s="486"/>
      <c r="AJ82" s="486"/>
      <c r="AK82" s="486"/>
      <c r="AL82" s="486"/>
      <c r="AM82" s="486"/>
      <c r="AN82" s="486"/>
      <c r="AO82" s="424"/>
      <c r="AP82" s="902"/>
      <c r="AQ82" s="903"/>
      <c r="AR82" s="903"/>
      <c r="AS82" s="903"/>
      <c r="AT82" s="903"/>
      <c r="AU82" s="903"/>
      <c r="AV82" s="903"/>
      <c r="AW82" s="903"/>
      <c r="AX82" s="903"/>
      <c r="AY82" s="904"/>
      <c r="AZ82" s="288"/>
      <c r="BA82" s="844"/>
      <c r="BB82" s="844"/>
      <c r="BC82" s="844"/>
      <c r="BD82" s="844"/>
      <c r="BE82" s="844"/>
      <c r="BF82" s="844"/>
      <c r="BG82" s="844"/>
      <c r="BH82" s="844"/>
      <c r="BI82" s="844"/>
      <c r="BJ82" s="844"/>
      <c r="BK82" s="844"/>
      <c r="BL82" s="844"/>
      <c r="BM82" s="844"/>
      <c r="BN82" s="844"/>
      <c r="BO82" s="844"/>
      <c r="BP82" s="844"/>
      <c r="BQ82" s="856"/>
      <c r="BR82" s="856"/>
      <c r="BS82" s="844"/>
      <c r="BT82" s="844"/>
      <c r="BU82" s="844"/>
      <c r="BV82" s="844"/>
      <c r="BW82" s="844"/>
      <c r="BX82" s="844"/>
      <c r="BY82" s="844"/>
      <c r="BZ82" s="844"/>
      <c r="CA82" s="844"/>
      <c r="CB82" s="844"/>
      <c r="CC82" s="844"/>
      <c r="CD82" s="844"/>
      <c r="CE82" s="844"/>
      <c r="CF82" s="844"/>
      <c r="CG82" s="844"/>
      <c r="CH82" s="844"/>
      <c r="CI82" s="856"/>
      <c r="CJ82" s="856"/>
      <c r="CK82" s="844"/>
      <c r="CL82" s="844"/>
      <c r="CM82" s="844"/>
      <c r="CN82" s="844"/>
      <c r="CO82" s="844"/>
      <c r="CP82" s="844"/>
      <c r="CQ82" s="844"/>
      <c r="CR82" s="844"/>
      <c r="CS82" s="844"/>
      <c r="CT82" s="844"/>
      <c r="CU82" s="844"/>
      <c r="CV82" s="844"/>
      <c r="CW82" s="844"/>
      <c r="CX82" s="844"/>
      <c r="CY82" s="844"/>
      <c r="CZ82" s="844"/>
      <c r="DA82" s="289"/>
      <c r="DB82" s="880"/>
      <c r="DC82" s="881"/>
      <c r="DD82" s="881"/>
      <c r="DE82" s="881"/>
      <c r="DF82" s="881"/>
      <c r="DG82" s="881"/>
      <c r="DH82" s="881"/>
      <c r="DI82" s="881"/>
      <c r="DJ82" s="881"/>
      <c r="DK82" s="881"/>
      <c r="DL82" s="881"/>
      <c r="DM82" s="882"/>
    </row>
    <row r="83" spans="2:117" ht="4.5" customHeight="1">
      <c r="B83" s="597"/>
      <c r="C83" s="633"/>
      <c r="D83" s="633"/>
      <c r="E83" s="598"/>
      <c r="F83" s="425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426"/>
      <c r="AD83" s="425"/>
      <c r="AE83" s="887"/>
      <c r="AF83" s="887"/>
      <c r="AG83" s="887"/>
      <c r="AH83" s="887"/>
      <c r="AI83" s="887"/>
      <c r="AJ83" s="887"/>
      <c r="AK83" s="887"/>
      <c r="AL83" s="887"/>
      <c r="AM83" s="887"/>
      <c r="AN83" s="887"/>
      <c r="AO83" s="426"/>
      <c r="AP83" s="905"/>
      <c r="AQ83" s="906"/>
      <c r="AR83" s="906"/>
      <c r="AS83" s="906"/>
      <c r="AT83" s="906"/>
      <c r="AU83" s="906"/>
      <c r="AV83" s="906"/>
      <c r="AW83" s="906"/>
      <c r="AX83" s="906"/>
      <c r="AY83" s="907"/>
      <c r="AZ83" s="290"/>
      <c r="BA83" s="888"/>
      <c r="BB83" s="888"/>
      <c r="BC83" s="888"/>
      <c r="BD83" s="888"/>
      <c r="BE83" s="888"/>
      <c r="BF83" s="888"/>
      <c r="BG83" s="888"/>
      <c r="BH83" s="888"/>
      <c r="BI83" s="888"/>
      <c r="BJ83" s="888"/>
      <c r="BK83" s="888"/>
      <c r="BL83" s="888"/>
      <c r="BM83" s="888"/>
      <c r="BN83" s="888"/>
      <c r="BO83" s="888"/>
      <c r="BP83" s="888"/>
      <c r="BQ83" s="888"/>
      <c r="BR83" s="888"/>
      <c r="BS83" s="888"/>
      <c r="BT83" s="888"/>
      <c r="BU83" s="888"/>
      <c r="BV83" s="888"/>
      <c r="BW83" s="888"/>
      <c r="BX83" s="888"/>
      <c r="BY83" s="888"/>
      <c r="BZ83" s="888"/>
      <c r="CA83" s="888"/>
      <c r="CB83" s="888"/>
      <c r="CC83" s="888"/>
      <c r="CD83" s="888"/>
      <c r="CE83" s="888"/>
      <c r="CF83" s="888"/>
      <c r="CG83" s="888"/>
      <c r="CH83" s="888"/>
      <c r="CI83" s="888"/>
      <c r="CJ83" s="888"/>
      <c r="CK83" s="888"/>
      <c r="CL83" s="888"/>
      <c r="CM83" s="888"/>
      <c r="CN83" s="888"/>
      <c r="CO83" s="888"/>
      <c r="CP83" s="888"/>
      <c r="CQ83" s="888"/>
      <c r="CR83" s="888"/>
      <c r="CS83" s="888"/>
      <c r="CT83" s="888"/>
      <c r="CU83" s="888"/>
      <c r="CV83" s="888"/>
      <c r="CW83" s="888"/>
      <c r="CX83" s="888"/>
      <c r="CY83" s="888"/>
      <c r="CZ83" s="888"/>
      <c r="DA83" s="291"/>
      <c r="DB83" s="883"/>
      <c r="DC83" s="884"/>
      <c r="DD83" s="884"/>
      <c r="DE83" s="884"/>
      <c r="DF83" s="884"/>
      <c r="DG83" s="884"/>
      <c r="DH83" s="884"/>
      <c r="DI83" s="884"/>
      <c r="DJ83" s="884"/>
      <c r="DK83" s="884"/>
      <c r="DL83" s="884"/>
      <c r="DM83" s="885"/>
    </row>
    <row r="84" spans="2:117" ht="4.5" customHeight="1">
      <c r="B84" s="286" t="s">
        <v>19</v>
      </c>
      <c r="C84" s="631"/>
      <c r="D84" s="631"/>
      <c r="E84" s="594"/>
      <c r="F84" s="27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6"/>
      <c r="X84" s="886"/>
      <c r="Y84" s="886"/>
      <c r="Z84" s="886"/>
      <c r="AA84" s="886"/>
      <c r="AB84" s="886"/>
      <c r="AC84" s="422"/>
      <c r="AD84" s="276"/>
      <c r="AE84" s="886"/>
      <c r="AF84" s="886"/>
      <c r="AG84" s="886"/>
      <c r="AH84" s="886"/>
      <c r="AI84" s="886"/>
      <c r="AJ84" s="886"/>
      <c r="AK84" s="886"/>
      <c r="AL84" s="886"/>
      <c r="AM84" s="886"/>
      <c r="AN84" s="886"/>
      <c r="AO84" s="422"/>
      <c r="AP84" s="899"/>
      <c r="AQ84" s="900"/>
      <c r="AR84" s="900"/>
      <c r="AS84" s="900"/>
      <c r="AT84" s="900"/>
      <c r="AU84" s="900"/>
      <c r="AV84" s="900"/>
      <c r="AW84" s="900"/>
      <c r="AX84" s="900"/>
      <c r="AY84" s="901"/>
      <c r="AZ84" s="875"/>
      <c r="BA84" s="876"/>
      <c r="BB84" s="876"/>
      <c r="BC84" s="876"/>
      <c r="BD84" s="876"/>
      <c r="BE84" s="876"/>
      <c r="BF84" s="876"/>
      <c r="BG84" s="876"/>
      <c r="BH84" s="876"/>
      <c r="BI84" s="876"/>
      <c r="BJ84" s="876"/>
      <c r="BK84" s="876"/>
      <c r="BL84" s="876"/>
      <c r="BM84" s="876"/>
      <c r="BN84" s="876"/>
      <c r="BO84" s="876"/>
      <c r="BP84" s="876"/>
      <c r="BQ84" s="876"/>
      <c r="BR84" s="876"/>
      <c r="BS84" s="876"/>
      <c r="BT84" s="876"/>
      <c r="BU84" s="876"/>
      <c r="BV84" s="876"/>
      <c r="BW84" s="876"/>
      <c r="BX84" s="876"/>
      <c r="BY84" s="876"/>
      <c r="BZ84" s="876"/>
      <c r="CA84" s="876"/>
      <c r="CB84" s="876"/>
      <c r="CC84" s="876"/>
      <c r="CD84" s="876"/>
      <c r="CE84" s="876"/>
      <c r="CF84" s="876"/>
      <c r="CG84" s="876"/>
      <c r="CH84" s="876"/>
      <c r="CI84" s="876"/>
      <c r="CJ84" s="876"/>
      <c r="CK84" s="876"/>
      <c r="CL84" s="876"/>
      <c r="CM84" s="876"/>
      <c r="CN84" s="876"/>
      <c r="CO84" s="876"/>
      <c r="CP84" s="876"/>
      <c r="CQ84" s="876"/>
      <c r="CR84" s="876"/>
      <c r="CS84" s="876"/>
      <c r="CT84" s="876"/>
      <c r="CU84" s="876"/>
      <c r="CV84" s="876"/>
      <c r="CW84" s="876"/>
      <c r="CX84" s="876"/>
      <c r="CY84" s="876"/>
      <c r="CZ84" s="876"/>
      <c r="DA84" s="287"/>
      <c r="DB84" s="877"/>
      <c r="DC84" s="878"/>
      <c r="DD84" s="878"/>
      <c r="DE84" s="878"/>
      <c r="DF84" s="878"/>
      <c r="DG84" s="878"/>
      <c r="DH84" s="878"/>
      <c r="DI84" s="878"/>
      <c r="DJ84" s="878"/>
      <c r="DK84" s="878"/>
      <c r="DL84" s="878"/>
      <c r="DM84" s="879"/>
    </row>
    <row r="85" spans="2:117" ht="6" customHeight="1">
      <c r="B85" s="595"/>
      <c r="C85" s="632"/>
      <c r="D85" s="632"/>
      <c r="E85" s="596"/>
      <c r="F85" s="423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24"/>
      <c r="AD85" s="423"/>
      <c r="AE85" s="486"/>
      <c r="AF85" s="486"/>
      <c r="AG85" s="486"/>
      <c r="AH85" s="486"/>
      <c r="AI85" s="486"/>
      <c r="AJ85" s="486"/>
      <c r="AK85" s="486"/>
      <c r="AL85" s="486"/>
      <c r="AM85" s="486"/>
      <c r="AN85" s="486"/>
      <c r="AO85" s="424"/>
      <c r="AP85" s="902"/>
      <c r="AQ85" s="903"/>
      <c r="AR85" s="903"/>
      <c r="AS85" s="903"/>
      <c r="AT85" s="903"/>
      <c r="AU85" s="903"/>
      <c r="AV85" s="903"/>
      <c r="AW85" s="903"/>
      <c r="AX85" s="903"/>
      <c r="AY85" s="904"/>
      <c r="AZ85" s="288"/>
      <c r="BA85" s="842"/>
      <c r="BB85" s="842"/>
      <c r="BC85" s="842"/>
      <c r="BD85" s="842"/>
      <c r="BE85" s="842"/>
      <c r="BF85" s="842"/>
      <c r="BG85" s="842"/>
      <c r="BH85" s="842"/>
      <c r="BI85" s="842"/>
      <c r="BJ85" s="842"/>
      <c r="BK85" s="842"/>
      <c r="BL85" s="842"/>
      <c r="BM85" s="842"/>
      <c r="BN85" s="842"/>
      <c r="BO85" s="842"/>
      <c r="BP85" s="842"/>
      <c r="BQ85" s="856" t="s">
        <v>24</v>
      </c>
      <c r="BR85" s="856"/>
      <c r="BS85" s="842"/>
      <c r="BT85" s="842"/>
      <c r="BU85" s="842"/>
      <c r="BV85" s="842"/>
      <c r="BW85" s="842"/>
      <c r="BX85" s="842"/>
      <c r="BY85" s="842"/>
      <c r="BZ85" s="842"/>
      <c r="CA85" s="842"/>
      <c r="CB85" s="842"/>
      <c r="CC85" s="842"/>
      <c r="CD85" s="842"/>
      <c r="CE85" s="842"/>
      <c r="CF85" s="842"/>
      <c r="CG85" s="842"/>
      <c r="CH85" s="842"/>
      <c r="CI85" s="856" t="s">
        <v>24</v>
      </c>
      <c r="CJ85" s="856"/>
      <c r="CK85" s="842"/>
      <c r="CL85" s="842"/>
      <c r="CM85" s="842"/>
      <c r="CN85" s="842"/>
      <c r="CO85" s="842"/>
      <c r="CP85" s="842"/>
      <c r="CQ85" s="842"/>
      <c r="CR85" s="842"/>
      <c r="CS85" s="842"/>
      <c r="CT85" s="842"/>
      <c r="CU85" s="842"/>
      <c r="CV85" s="842"/>
      <c r="CW85" s="842"/>
      <c r="CX85" s="842"/>
      <c r="CY85" s="842"/>
      <c r="CZ85" s="842"/>
      <c r="DA85" s="289"/>
      <c r="DB85" s="880"/>
      <c r="DC85" s="881"/>
      <c r="DD85" s="881"/>
      <c r="DE85" s="881"/>
      <c r="DF85" s="881"/>
      <c r="DG85" s="881"/>
      <c r="DH85" s="881"/>
      <c r="DI85" s="881"/>
      <c r="DJ85" s="881"/>
      <c r="DK85" s="881"/>
      <c r="DL85" s="881"/>
      <c r="DM85" s="882"/>
    </row>
    <row r="86" spans="2:117" ht="6" customHeight="1">
      <c r="B86" s="595"/>
      <c r="C86" s="632"/>
      <c r="D86" s="632"/>
      <c r="E86" s="596"/>
      <c r="F86" s="423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24"/>
      <c r="AD86" s="423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24"/>
      <c r="AP86" s="902"/>
      <c r="AQ86" s="903"/>
      <c r="AR86" s="903"/>
      <c r="AS86" s="903"/>
      <c r="AT86" s="903"/>
      <c r="AU86" s="903"/>
      <c r="AV86" s="903"/>
      <c r="AW86" s="903"/>
      <c r="AX86" s="903"/>
      <c r="AY86" s="904"/>
      <c r="AZ86" s="288"/>
      <c r="BA86" s="843"/>
      <c r="BB86" s="843"/>
      <c r="BC86" s="843"/>
      <c r="BD86" s="843"/>
      <c r="BE86" s="843"/>
      <c r="BF86" s="843"/>
      <c r="BG86" s="843"/>
      <c r="BH86" s="843"/>
      <c r="BI86" s="843"/>
      <c r="BJ86" s="843"/>
      <c r="BK86" s="843"/>
      <c r="BL86" s="843"/>
      <c r="BM86" s="843"/>
      <c r="BN86" s="843"/>
      <c r="BO86" s="843"/>
      <c r="BP86" s="843"/>
      <c r="BQ86" s="856"/>
      <c r="BR86" s="856"/>
      <c r="BS86" s="843"/>
      <c r="BT86" s="843"/>
      <c r="BU86" s="843"/>
      <c r="BV86" s="843"/>
      <c r="BW86" s="843"/>
      <c r="BX86" s="843"/>
      <c r="BY86" s="843"/>
      <c r="BZ86" s="843"/>
      <c r="CA86" s="843"/>
      <c r="CB86" s="843"/>
      <c r="CC86" s="843"/>
      <c r="CD86" s="843"/>
      <c r="CE86" s="843"/>
      <c r="CF86" s="843"/>
      <c r="CG86" s="843"/>
      <c r="CH86" s="843"/>
      <c r="CI86" s="856"/>
      <c r="CJ86" s="856"/>
      <c r="CK86" s="843"/>
      <c r="CL86" s="843"/>
      <c r="CM86" s="843"/>
      <c r="CN86" s="843"/>
      <c r="CO86" s="843"/>
      <c r="CP86" s="843"/>
      <c r="CQ86" s="843"/>
      <c r="CR86" s="843"/>
      <c r="CS86" s="843"/>
      <c r="CT86" s="843"/>
      <c r="CU86" s="843"/>
      <c r="CV86" s="843"/>
      <c r="CW86" s="843"/>
      <c r="CX86" s="843"/>
      <c r="CY86" s="843"/>
      <c r="CZ86" s="843"/>
      <c r="DA86" s="289"/>
      <c r="DB86" s="880"/>
      <c r="DC86" s="881"/>
      <c r="DD86" s="881"/>
      <c r="DE86" s="881"/>
      <c r="DF86" s="881"/>
      <c r="DG86" s="881"/>
      <c r="DH86" s="881"/>
      <c r="DI86" s="881"/>
      <c r="DJ86" s="881"/>
      <c r="DK86" s="881"/>
      <c r="DL86" s="881"/>
      <c r="DM86" s="882"/>
    </row>
    <row r="87" spans="2:117" ht="6" customHeight="1">
      <c r="B87" s="595"/>
      <c r="C87" s="632"/>
      <c r="D87" s="632"/>
      <c r="E87" s="596"/>
      <c r="F87" s="423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24"/>
      <c r="AD87" s="423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24"/>
      <c r="AP87" s="902"/>
      <c r="AQ87" s="903"/>
      <c r="AR87" s="903"/>
      <c r="AS87" s="903"/>
      <c r="AT87" s="903"/>
      <c r="AU87" s="903"/>
      <c r="AV87" s="903"/>
      <c r="AW87" s="903"/>
      <c r="AX87" s="903"/>
      <c r="AY87" s="904"/>
      <c r="AZ87" s="288"/>
      <c r="BA87" s="844"/>
      <c r="BB87" s="844"/>
      <c r="BC87" s="844"/>
      <c r="BD87" s="844"/>
      <c r="BE87" s="844"/>
      <c r="BF87" s="844"/>
      <c r="BG87" s="844"/>
      <c r="BH87" s="844"/>
      <c r="BI87" s="844"/>
      <c r="BJ87" s="844"/>
      <c r="BK87" s="844"/>
      <c r="BL87" s="844"/>
      <c r="BM87" s="844"/>
      <c r="BN87" s="844"/>
      <c r="BO87" s="844"/>
      <c r="BP87" s="844"/>
      <c r="BQ87" s="856"/>
      <c r="BR87" s="856"/>
      <c r="BS87" s="844"/>
      <c r="BT87" s="844"/>
      <c r="BU87" s="844"/>
      <c r="BV87" s="844"/>
      <c r="BW87" s="844"/>
      <c r="BX87" s="844"/>
      <c r="BY87" s="844"/>
      <c r="BZ87" s="844"/>
      <c r="CA87" s="844"/>
      <c r="CB87" s="844"/>
      <c r="CC87" s="844"/>
      <c r="CD87" s="844"/>
      <c r="CE87" s="844"/>
      <c r="CF87" s="844"/>
      <c r="CG87" s="844"/>
      <c r="CH87" s="844"/>
      <c r="CI87" s="856"/>
      <c r="CJ87" s="856"/>
      <c r="CK87" s="844"/>
      <c r="CL87" s="844"/>
      <c r="CM87" s="844"/>
      <c r="CN87" s="844"/>
      <c r="CO87" s="844"/>
      <c r="CP87" s="844"/>
      <c r="CQ87" s="844"/>
      <c r="CR87" s="844"/>
      <c r="CS87" s="844"/>
      <c r="CT87" s="844"/>
      <c r="CU87" s="844"/>
      <c r="CV87" s="844"/>
      <c r="CW87" s="844"/>
      <c r="CX87" s="844"/>
      <c r="CY87" s="844"/>
      <c r="CZ87" s="844"/>
      <c r="DA87" s="289"/>
      <c r="DB87" s="880"/>
      <c r="DC87" s="881"/>
      <c r="DD87" s="881"/>
      <c r="DE87" s="881"/>
      <c r="DF87" s="881"/>
      <c r="DG87" s="881"/>
      <c r="DH87" s="881"/>
      <c r="DI87" s="881"/>
      <c r="DJ87" s="881"/>
      <c r="DK87" s="881"/>
      <c r="DL87" s="881"/>
      <c r="DM87" s="882"/>
    </row>
    <row r="88" spans="2:117" ht="4.5" customHeight="1">
      <c r="B88" s="597"/>
      <c r="C88" s="633"/>
      <c r="D88" s="633"/>
      <c r="E88" s="598"/>
      <c r="F88" s="425"/>
      <c r="G88" s="887"/>
      <c r="H88" s="887"/>
      <c r="I88" s="887"/>
      <c r="J88" s="887"/>
      <c r="K88" s="887"/>
      <c r="L88" s="887"/>
      <c r="M88" s="887"/>
      <c r="N88" s="887"/>
      <c r="O88" s="887"/>
      <c r="P88" s="887"/>
      <c r="Q88" s="887"/>
      <c r="R88" s="887"/>
      <c r="S88" s="887"/>
      <c r="T88" s="887"/>
      <c r="U88" s="887"/>
      <c r="V88" s="887"/>
      <c r="W88" s="887"/>
      <c r="X88" s="887"/>
      <c r="Y88" s="887"/>
      <c r="Z88" s="887"/>
      <c r="AA88" s="887"/>
      <c r="AB88" s="887"/>
      <c r="AC88" s="426"/>
      <c r="AD88" s="425"/>
      <c r="AE88" s="887"/>
      <c r="AF88" s="887"/>
      <c r="AG88" s="887"/>
      <c r="AH88" s="887"/>
      <c r="AI88" s="887"/>
      <c r="AJ88" s="887"/>
      <c r="AK88" s="887"/>
      <c r="AL88" s="887"/>
      <c r="AM88" s="887"/>
      <c r="AN88" s="887"/>
      <c r="AO88" s="426"/>
      <c r="AP88" s="905"/>
      <c r="AQ88" s="906"/>
      <c r="AR88" s="906"/>
      <c r="AS88" s="906"/>
      <c r="AT88" s="906"/>
      <c r="AU88" s="906"/>
      <c r="AV88" s="906"/>
      <c r="AW88" s="906"/>
      <c r="AX88" s="906"/>
      <c r="AY88" s="907"/>
      <c r="AZ88" s="290"/>
      <c r="BA88" s="888"/>
      <c r="BB88" s="888"/>
      <c r="BC88" s="888"/>
      <c r="BD88" s="888"/>
      <c r="BE88" s="888"/>
      <c r="BF88" s="888"/>
      <c r="BG88" s="888"/>
      <c r="BH88" s="888"/>
      <c r="BI88" s="888"/>
      <c r="BJ88" s="888"/>
      <c r="BK88" s="888"/>
      <c r="BL88" s="888"/>
      <c r="BM88" s="888"/>
      <c r="BN88" s="888"/>
      <c r="BO88" s="888"/>
      <c r="BP88" s="888"/>
      <c r="BQ88" s="888"/>
      <c r="BR88" s="888"/>
      <c r="BS88" s="888"/>
      <c r="BT88" s="888"/>
      <c r="BU88" s="888"/>
      <c r="BV88" s="888"/>
      <c r="BW88" s="888"/>
      <c r="BX88" s="888"/>
      <c r="BY88" s="888"/>
      <c r="BZ88" s="888"/>
      <c r="CA88" s="888"/>
      <c r="CB88" s="888"/>
      <c r="CC88" s="888"/>
      <c r="CD88" s="888"/>
      <c r="CE88" s="888"/>
      <c r="CF88" s="888"/>
      <c r="CG88" s="888"/>
      <c r="CH88" s="888"/>
      <c r="CI88" s="888"/>
      <c r="CJ88" s="888"/>
      <c r="CK88" s="888"/>
      <c r="CL88" s="888"/>
      <c r="CM88" s="888"/>
      <c r="CN88" s="888"/>
      <c r="CO88" s="888"/>
      <c r="CP88" s="888"/>
      <c r="CQ88" s="888"/>
      <c r="CR88" s="888"/>
      <c r="CS88" s="888"/>
      <c r="CT88" s="888"/>
      <c r="CU88" s="888"/>
      <c r="CV88" s="888"/>
      <c r="CW88" s="888"/>
      <c r="CX88" s="888"/>
      <c r="CY88" s="888"/>
      <c r="CZ88" s="888"/>
      <c r="DA88" s="291"/>
      <c r="DB88" s="883"/>
      <c r="DC88" s="884"/>
      <c r="DD88" s="884"/>
      <c r="DE88" s="884"/>
      <c r="DF88" s="884"/>
      <c r="DG88" s="884"/>
      <c r="DH88" s="884"/>
      <c r="DI88" s="884"/>
      <c r="DJ88" s="884"/>
      <c r="DK88" s="884"/>
      <c r="DL88" s="884"/>
      <c r="DM88" s="885"/>
    </row>
    <row r="89" ht="9.75" customHeight="1"/>
    <row r="90" spans="1:117" ht="3" customHeight="1">
      <c r="A90" s="8"/>
      <c r="B90" s="102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7"/>
    </row>
    <row r="91" spans="1:117" ht="6" customHeight="1">
      <c r="A91" s="8"/>
      <c r="B91" s="26"/>
      <c r="C91" s="10"/>
      <c r="D91" s="10"/>
      <c r="E91" s="10"/>
      <c r="F91" s="10"/>
      <c r="G91" s="920">
        <f>FŐLAP!G293</f>
        <v>0</v>
      </c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0"/>
      <c r="V91" s="920"/>
      <c r="W91" s="920"/>
      <c r="X91" s="920"/>
      <c r="Y91" s="920"/>
      <c r="Z91" s="920"/>
      <c r="AA91" s="920"/>
      <c r="AB91" s="920"/>
      <c r="AC91" s="920"/>
      <c r="AD91" s="920"/>
      <c r="AE91" s="922" t="s">
        <v>91</v>
      </c>
      <c r="AF91" s="917">
        <f>FŐLAP!AF293</f>
        <v>0</v>
      </c>
      <c r="AG91" s="917"/>
      <c r="AH91" s="917">
        <f>FŐLAP!AH293</f>
        <v>0</v>
      </c>
      <c r="AI91" s="917"/>
      <c r="AJ91" s="917">
        <f>FŐLAP!AJ293</f>
        <v>0</v>
      </c>
      <c r="AK91" s="917"/>
      <c r="AL91" s="917">
        <f>FŐLAP!AL293</f>
        <v>0</v>
      </c>
      <c r="AM91" s="917"/>
      <c r="AN91" s="236" t="s">
        <v>9</v>
      </c>
      <c r="AO91" s="236"/>
      <c r="AP91" s="917">
        <f>FŐLAP!AP293</f>
        <v>0</v>
      </c>
      <c r="AQ91" s="917"/>
      <c r="AR91" s="917">
        <f>FŐLAP!AR293</f>
        <v>0</v>
      </c>
      <c r="AS91" s="917"/>
      <c r="AT91" s="236" t="s">
        <v>8</v>
      </c>
      <c r="AU91" s="236"/>
      <c r="AV91" s="917">
        <f>FŐLAP!AV293</f>
        <v>0</v>
      </c>
      <c r="AW91" s="917"/>
      <c r="AX91" s="917">
        <f>FŐLAP!AX293</f>
        <v>0</v>
      </c>
      <c r="AY91" s="917"/>
      <c r="AZ91" s="251" t="s">
        <v>7</v>
      </c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59"/>
    </row>
    <row r="92" spans="1:117" ht="6" customHeight="1">
      <c r="A92" s="8"/>
      <c r="B92" s="26"/>
      <c r="C92" s="10"/>
      <c r="D92" s="10"/>
      <c r="E92" s="10"/>
      <c r="F92" s="1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2"/>
      <c r="AF92" s="918"/>
      <c r="AG92" s="918"/>
      <c r="AH92" s="918"/>
      <c r="AI92" s="918"/>
      <c r="AJ92" s="918"/>
      <c r="AK92" s="918"/>
      <c r="AL92" s="918"/>
      <c r="AM92" s="918"/>
      <c r="AN92" s="236"/>
      <c r="AO92" s="236"/>
      <c r="AP92" s="918"/>
      <c r="AQ92" s="918"/>
      <c r="AR92" s="918"/>
      <c r="AS92" s="918"/>
      <c r="AT92" s="236"/>
      <c r="AU92" s="236"/>
      <c r="AV92" s="918"/>
      <c r="AW92" s="918"/>
      <c r="AX92" s="918"/>
      <c r="AY92" s="918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59"/>
    </row>
    <row r="93" spans="1:117" ht="6" customHeight="1">
      <c r="A93" s="8"/>
      <c r="B93" s="26"/>
      <c r="C93" s="10"/>
      <c r="D93" s="10"/>
      <c r="E93" s="10"/>
      <c r="F93" s="10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2"/>
      <c r="AF93" s="919"/>
      <c r="AG93" s="919"/>
      <c r="AH93" s="919"/>
      <c r="AI93" s="919"/>
      <c r="AJ93" s="919"/>
      <c r="AK93" s="919"/>
      <c r="AL93" s="919"/>
      <c r="AM93" s="919"/>
      <c r="AN93" s="236"/>
      <c r="AO93" s="236"/>
      <c r="AP93" s="919"/>
      <c r="AQ93" s="919"/>
      <c r="AR93" s="919"/>
      <c r="AS93" s="919"/>
      <c r="AT93" s="236"/>
      <c r="AU93" s="236"/>
      <c r="AV93" s="919"/>
      <c r="AW93" s="919"/>
      <c r="AX93" s="919"/>
      <c r="AY93" s="919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59"/>
    </row>
    <row r="94" spans="1:117" ht="4.5" customHeight="1">
      <c r="A94" s="8"/>
      <c r="B94" s="26"/>
      <c r="C94" s="10"/>
      <c r="D94" s="10"/>
      <c r="E94" s="10"/>
      <c r="F94" s="10"/>
      <c r="G94" s="710" t="s">
        <v>173</v>
      </c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  <c r="S94" s="710"/>
      <c r="T94" s="710"/>
      <c r="U94" s="710"/>
      <c r="V94" s="710"/>
      <c r="W94" s="710"/>
      <c r="X94" s="710"/>
      <c r="Y94" s="710"/>
      <c r="Z94" s="710"/>
      <c r="AA94" s="710"/>
      <c r="AB94" s="710"/>
      <c r="AC94" s="710"/>
      <c r="AD94" s="710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59"/>
    </row>
    <row r="95" spans="1:117" ht="4.5" customHeight="1">
      <c r="A95" s="8"/>
      <c r="B95" s="26"/>
      <c r="C95" s="10"/>
      <c r="D95" s="10"/>
      <c r="E95" s="10"/>
      <c r="F95" s="10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518" t="s">
        <v>92</v>
      </c>
      <c r="BX95" s="518"/>
      <c r="BY95" s="518"/>
      <c r="BZ95" s="518"/>
      <c r="CA95" s="518"/>
      <c r="CB95" s="518"/>
      <c r="CC95" s="518"/>
      <c r="CD95" s="518"/>
      <c r="CE95" s="518"/>
      <c r="CF95" s="518"/>
      <c r="CG95" s="518"/>
      <c r="CH95" s="518"/>
      <c r="CI95" s="518"/>
      <c r="CJ95" s="518"/>
      <c r="CK95" s="518"/>
      <c r="CL95" s="518"/>
      <c r="CM95" s="518"/>
      <c r="CN95" s="518"/>
      <c r="CO95" s="518"/>
      <c r="CP95" s="518"/>
      <c r="CQ95" s="518"/>
      <c r="CR95" s="518"/>
      <c r="CS95" s="518"/>
      <c r="CT95" s="518"/>
      <c r="CU95" s="518"/>
      <c r="CV95" s="518"/>
      <c r="CW95" s="518"/>
      <c r="CX95" s="518"/>
      <c r="CY95" s="518"/>
      <c r="CZ95" s="518"/>
      <c r="DA95" s="518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59"/>
    </row>
    <row r="96" spans="1:117" ht="4.5" customHeight="1">
      <c r="A96" s="8"/>
      <c r="B96" s="26"/>
      <c r="C96" s="10"/>
      <c r="D96" s="10"/>
      <c r="E96" s="10"/>
      <c r="F96" s="10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365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S96" s="365"/>
      <c r="CT96" s="365"/>
      <c r="CU96" s="365"/>
      <c r="CV96" s="365"/>
      <c r="CW96" s="365"/>
      <c r="CX96" s="365"/>
      <c r="CY96" s="365"/>
      <c r="CZ96" s="365"/>
      <c r="DA96" s="365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59"/>
    </row>
    <row r="97" spans="1:117" ht="4.5" customHeight="1">
      <c r="A97" s="8"/>
      <c r="B97" s="103"/>
      <c r="C97" s="104"/>
      <c r="D97" s="104"/>
      <c r="E97" s="104"/>
      <c r="F97" s="104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786"/>
      <c r="BX97" s="786"/>
      <c r="BY97" s="786"/>
      <c r="BZ97" s="786"/>
      <c r="CA97" s="786"/>
      <c r="CB97" s="786"/>
      <c r="CC97" s="786"/>
      <c r="CD97" s="786"/>
      <c r="CE97" s="786"/>
      <c r="CF97" s="786"/>
      <c r="CG97" s="786"/>
      <c r="CH97" s="786"/>
      <c r="CI97" s="786"/>
      <c r="CJ97" s="786"/>
      <c r="CK97" s="786"/>
      <c r="CL97" s="786"/>
      <c r="CM97" s="786"/>
      <c r="CN97" s="786"/>
      <c r="CO97" s="786"/>
      <c r="CP97" s="786"/>
      <c r="CQ97" s="786"/>
      <c r="CR97" s="786"/>
      <c r="CS97" s="786"/>
      <c r="CT97" s="786"/>
      <c r="CU97" s="786"/>
      <c r="CV97" s="786"/>
      <c r="CW97" s="786"/>
      <c r="CX97" s="786"/>
      <c r="CY97" s="786"/>
      <c r="CZ97" s="786"/>
      <c r="DA97" s="786"/>
      <c r="DB97" s="240"/>
      <c r="DC97" s="240"/>
      <c r="DD97" s="240"/>
      <c r="DE97" s="240"/>
      <c r="DF97" s="240"/>
      <c r="DG97" s="240"/>
      <c r="DH97" s="240"/>
      <c r="DI97" s="240"/>
      <c r="DJ97" s="240"/>
      <c r="DK97" s="240"/>
      <c r="DL97" s="240"/>
      <c r="DM97" s="421"/>
    </row>
    <row r="98" spans="1:76" ht="4.5" customHeight="1">
      <c r="A98" s="8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ht="4.5" customHeight="1">
      <c r="A99" s="8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1:76" ht="4.5" customHeight="1">
      <c r="A100" s="8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1:76" ht="4.5" customHeight="1">
      <c r="A101" s="8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10"/>
      <c r="BU101" s="10"/>
      <c r="BV101" s="10"/>
      <c r="BW101" s="10"/>
      <c r="BX101" s="10"/>
    </row>
    <row r="102" spans="1:76" ht="4.5" customHeight="1">
      <c r="A102" s="8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10"/>
      <c r="BU102" s="10"/>
      <c r="BV102" s="10"/>
      <c r="BW102" s="10"/>
      <c r="BX102" s="10"/>
    </row>
    <row r="103" spans="1:76" ht="4.5" customHeight="1">
      <c r="A103" s="8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10"/>
      <c r="BU103" s="10"/>
      <c r="BV103" s="10"/>
      <c r="BW103" s="10"/>
      <c r="BX103" s="10"/>
    </row>
  </sheetData>
  <sheetProtection password="ED67" sheet="1"/>
  <mergeCells count="240"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  <mergeCell ref="AX26:AY26"/>
    <mergeCell ref="AZ26:BA26"/>
    <mergeCell ref="BB26:BC26"/>
    <mergeCell ref="BD26:BE26"/>
    <mergeCell ref="BF26:BG26"/>
    <mergeCell ref="CL26:CM26"/>
    <mergeCell ref="BP26:BQ26"/>
    <mergeCell ref="BR26:BS26"/>
    <mergeCell ref="BT26:BU26"/>
    <mergeCell ref="BV26:BW26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CC75:CD77"/>
    <mergeCell ref="CQ75:CR77"/>
    <mergeCell ref="CK75:CL77"/>
    <mergeCell ref="BM80:BN82"/>
    <mergeCell ref="CQ80:CR82"/>
    <mergeCell ref="CS80:CT82"/>
    <mergeCell ref="CM80:CN82"/>
    <mergeCell ref="BY75:BZ77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D41:E43"/>
    <mergeCell ref="F41:T43"/>
    <mergeCell ref="E22:F24"/>
    <mergeCell ref="F44:DL45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D37:E39"/>
    <mergeCell ref="F34:DL35"/>
    <mergeCell ref="R22:S24"/>
    <mergeCell ref="AB22:AC24"/>
    <mergeCell ref="BM22:BN24"/>
    <mergeCell ref="BK22:BL24"/>
    <mergeCell ref="D34:E35"/>
    <mergeCell ref="E26:F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O75:BP77"/>
    <mergeCell ref="BG80:BH82"/>
    <mergeCell ref="AZ83:DA83"/>
    <mergeCell ref="DA85:DA87"/>
    <mergeCell ref="CY75:CZ7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D29:F32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  <mergeCell ref="CW85:CX87"/>
    <mergeCell ref="G16:DL17"/>
    <mergeCell ref="BY85:BZ87"/>
    <mergeCell ref="CO85:CP87"/>
    <mergeCell ref="CQ85:CR87"/>
    <mergeCell ref="BS85:BT87"/>
    <mergeCell ref="BU85:BV87"/>
    <mergeCell ref="E21:DL21"/>
    <mergeCell ref="CM85:CN87"/>
    <mergeCell ref="BW22:DL24"/>
    <mergeCell ref="CC85:CD87"/>
    <mergeCell ref="D47:E49"/>
    <mergeCell ref="D53:E55"/>
    <mergeCell ref="D59:E61"/>
    <mergeCell ref="B66:E69"/>
    <mergeCell ref="B70:E73"/>
    <mergeCell ref="B84:E88"/>
    <mergeCell ref="B74:E78"/>
    <mergeCell ref="B79:E8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3:BX78"/>
  <sheetViews>
    <sheetView showGridLines="0" view="pageBreakPreview" zoomScale="160" zoomScaleNormal="110" zoomScaleSheetLayoutView="160" zoomScalePageLayoutView="0" workbookViewId="0" topLeftCell="C25">
      <selection activeCell="BI33" sqref="BI33:BX36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87" t="s">
        <v>103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9"/>
    </row>
    <row r="4" spans="3:76" s="8" customFormat="1" ht="4.5" customHeight="1">
      <c r="C4" s="79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791"/>
    </row>
    <row r="5" spans="3:76" s="8" customFormat="1" ht="4.5" customHeight="1">
      <c r="C5" s="790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791"/>
    </row>
    <row r="6" spans="3:76" s="8" customFormat="1" ht="4.5" customHeight="1">
      <c r="C6" s="792" t="s">
        <v>287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  <c r="BB6" s="793"/>
      <c r="BC6" s="793"/>
      <c r="BD6" s="793"/>
      <c r="BE6" s="793"/>
      <c r="BF6" s="793"/>
      <c r="BG6" s="793"/>
      <c r="BH6" s="793"/>
      <c r="BI6" s="793"/>
      <c r="BJ6" s="793"/>
      <c r="BK6" s="793"/>
      <c r="BL6" s="793"/>
      <c r="BM6" s="793"/>
      <c r="BN6" s="793"/>
      <c r="BO6" s="793"/>
      <c r="BP6" s="793"/>
      <c r="BQ6" s="793"/>
      <c r="BR6" s="793"/>
      <c r="BS6" s="793"/>
      <c r="BT6" s="793"/>
      <c r="BU6" s="793"/>
      <c r="BV6" s="793"/>
      <c r="BW6" s="793"/>
      <c r="BX6" s="794"/>
    </row>
    <row r="7" spans="3:76" s="8" customFormat="1" ht="8.25" customHeight="1">
      <c r="C7" s="792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  <c r="AR7" s="793"/>
      <c r="AS7" s="793"/>
      <c r="AT7" s="793"/>
      <c r="AU7" s="793"/>
      <c r="AV7" s="793"/>
      <c r="AW7" s="793"/>
      <c r="AX7" s="793"/>
      <c r="AY7" s="793"/>
      <c r="AZ7" s="793"/>
      <c r="BA7" s="793"/>
      <c r="BB7" s="793"/>
      <c r="BC7" s="793"/>
      <c r="BD7" s="793"/>
      <c r="BE7" s="793"/>
      <c r="BF7" s="793"/>
      <c r="BG7" s="793"/>
      <c r="BH7" s="793"/>
      <c r="BI7" s="793"/>
      <c r="BJ7" s="793"/>
      <c r="BK7" s="793"/>
      <c r="BL7" s="793"/>
      <c r="BM7" s="793"/>
      <c r="BN7" s="793"/>
      <c r="BO7" s="793"/>
      <c r="BP7" s="793"/>
      <c r="BQ7" s="793"/>
      <c r="BR7" s="793"/>
      <c r="BS7" s="793"/>
      <c r="BT7" s="793"/>
      <c r="BU7" s="793"/>
      <c r="BV7" s="793"/>
      <c r="BW7" s="793"/>
      <c r="BX7" s="794"/>
    </row>
    <row r="8" spans="3:76" s="8" customFormat="1" ht="4.5" customHeight="1">
      <c r="C8" s="792" t="s">
        <v>94</v>
      </c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4"/>
    </row>
    <row r="9" spans="3:76" s="8" customFormat="1" ht="6.75" customHeight="1">
      <c r="C9" s="792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3"/>
      <c r="AS9" s="793"/>
      <c r="AT9" s="793"/>
      <c r="AU9" s="793"/>
      <c r="AV9" s="793"/>
      <c r="AW9" s="793"/>
      <c r="AX9" s="793"/>
      <c r="AY9" s="793"/>
      <c r="AZ9" s="793"/>
      <c r="BA9" s="793"/>
      <c r="BB9" s="793"/>
      <c r="BC9" s="793"/>
      <c r="BD9" s="793"/>
      <c r="BE9" s="793"/>
      <c r="BF9" s="793"/>
      <c r="BG9" s="793"/>
      <c r="BH9" s="793"/>
      <c r="BI9" s="793"/>
      <c r="BJ9" s="793"/>
      <c r="BK9" s="793"/>
      <c r="BL9" s="793"/>
      <c r="BM9" s="793"/>
      <c r="BN9" s="793"/>
      <c r="BO9" s="793"/>
      <c r="BP9" s="793"/>
      <c r="BQ9" s="793"/>
      <c r="BR9" s="793"/>
      <c r="BS9" s="793"/>
      <c r="BT9" s="793"/>
      <c r="BU9" s="793"/>
      <c r="BV9" s="793"/>
      <c r="BW9" s="793"/>
      <c r="BX9" s="794"/>
    </row>
    <row r="10" spans="3:76" s="8" customFormat="1" ht="4.5" customHeight="1">
      <c r="C10" s="795" t="s">
        <v>104</v>
      </c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7"/>
    </row>
    <row r="11" spans="3:76" s="8" customFormat="1" ht="8.25" customHeight="1">
      <c r="C11" s="798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799"/>
      <c r="AQ11" s="799"/>
      <c r="AR11" s="799"/>
      <c r="AS11" s="799"/>
      <c r="AT11" s="799"/>
      <c r="AU11" s="799"/>
      <c r="AV11" s="799"/>
      <c r="AW11" s="799"/>
      <c r="AX11" s="799"/>
      <c r="AY11" s="799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799"/>
      <c r="BS11" s="799"/>
      <c r="BT11" s="799"/>
      <c r="BU11" s="799"/>
      <c r="BV11" s="799"/>
      <c r="BW11" s="799"/>
      <c r="BX11" s="800"/>
    </row>
    <row r="12" s="8" customFormat="1" ht="12.75" customHeight="1"/>
    <row r="13" spans="3:76" s="8" customFormat="1" ht="4.5" customHeight="1">
      <c r="C13" s="801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602"/>
      <c r="BX13" s="802"/>
    </row>
    <row r="14" spans="3:76" s="8" customFormat="1" ht="4.5" customHeight="1">
      <c r="C14" s="474"/>
      <c r="D14" s="346" t="s">
        <v>11</v>
      </c>
      <c r="E14" s="346"/>
      <c r="F14" s="346"/>
      <c r="G14" s="346" t="s">
        <v>12</v>
      </c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428"/>
    </row>
    <row r="15" spans="3:76" s="8" customFormat="1" ht="4.5" customHeight="1">
      <c r="C15" s="474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428"/>
    </row>
    <row r="16" spans="3:76" s="8" customFormat="1" ht="6" customHeight="1">
      <c r="C16" s="252"/>
      <c r="D16" s="236"/>
      <c r="E16" s="251" t="s">
        <v>13</v>
      </c>
      <c r="F16" s="251"/>
      <c r="G16" s="251" t="s">
        <v>14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784">
        <f>FŐLAP!V111</f>
        <v>0</v>
      </c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259"/>
    </row>
    <row r="17" spans="3:76" s="8" customFormat="1" ht="6" customHeight="1">
      <c r="C17" s="252"/>
      <c r="D17" s="236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4"/>
      <c r="BL17" s="784"/>
      <c r="BM17" s="784"/>
      <c r="BN17" s="784"/>
      <c r="BO17" s="784"/>
      <c r="BP17" s="784"/>
      <c r="BQ17" s="784"/>
      <c r="BR17" s="784"/>
      <c r="BS17" s="784"/>
      <c r="BT17" s="784"/>
      <c r="BU17" s="784"/>
      <c r="BV17" s="784"/>
      <c r="BW17" s="784"/>
      <c r="BX17" s="259"/>
    </row>
    <row r="18" spans="3:76" s="8" customFormat="1" ht="6" customHeight="1">
      <c r="C18" s="252"/>
      <c r="D18" s="236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927"/>
      <c r="W18" s="927"/>
      <c r="X18" s="927"/>
      <c r="Y18" s="927"/>
      <c r="Z18" s="927"/>
      <c r="AA18" s="927"/>
      <c r="AB18" s="927"/>
      <c r="AC18" s="927"/>
      <c r="AD18" s="927"/>
      <c r="AE18" s="927"/>
      <c r="AF18" s="927"/>
      <c r="AG18" s="927"/>
      <c r="AH18" s="927"/>
      <c r="AI18" s="927"/>
      <c r="AJ18" s="927"/>
      <c r="AK18" s="927"/>
      <c r="AL18" s="927"/>
      <c r="AM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259"/>
    </row>
    <row r="19" spans="3:76" s="8" customFormat="1" ht="4.5" customHeight="1">
      <c r="C19" s="252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59"/>
    </row>
    <row r="20" spans="3:76" s="8" customFormat="1" ht="6" customHeight="1">
      <c r="C20" s="252"/>
      <c r="D20" s="236"/>
      <c r="E20" s="251" t="s">
        <v>15</v>
      </c>
      <c r="F20" s="251"/>
      <c r="G20" s="251" t="s">
        <v>23</v>
      </c>
      <c r="H20" s="251"/>
      <c r="I20" s="251"/>
      <c r="J20" s="251"/>
      <c r="K20" s="251"/>
      <c r="L20" s="251"/>
      <c r="M20" s="251"/>
      <c r="N20" s="780">
        <f>FŐLAP!N122</f>
        <v>0</v>
      </c>
      <c r="O20" s="780"/>
      <c r="P20" s="780">
        <f>FŐLAP!P122</f>
        <v>0</v>
      </c>
      <c r="Q20" s="780"/>
      <c r="R20" s="780">
        <f>FŐLAP!R122</f>
        <v>0</v>
      </c>
      <c r="S20" s="780"/>
      <c r="T20" s="780">
        <f>FŐLAP!T122</f>
        <v>0</v>
      </c>
      <c r="U20" s="780"/>
      <c r="V20" s="780">
        <f>FŐLAP!V122</f>
        <v>0</v>
      </c>
      <c r="W20" s="780"/>
      <c r="X20" s="780">
        <f>FŐLAP!X122</f>
        <v>0</v>
      </c>
      <c r="Y20" s="780"/>
      <c r="Z20" s="780">
        <f>FŐLAP!Z122</f>
        <v>0</v>
      </c>
      <c r="AA20" s="780"/>
      <c r="AB20" s="780">
        <f>FŐLAP!AB122</f>
        <v>0</v>
      </c>
      <c r="AC20" s="780"/>
      <c r="AD20" s="783" t="s">
        <v>24</v>
      </c>
      <c r="AE20" s="783"/>
      <c r="AF20" s="780">
        <f>FŐLAP!AF122</f>
        <v>0</v>
      </c>
      <c r="AG20" s="780"/>
      <c r="AH20" s="783" t="s">
        <v>24</v>
      </c>
      <c r="AI20" s="783"/>
      <c r="AJ20" s="780">
        <f>FŐLAP!AJ122</f>
        <v>0</v>
      </c>
      <c r="AK20" s="780"/>
      <c r="AL20" s="780">
        <f>FŐLAP!AL122</f>
        <v>0</v>
      </c>
      <c r="AM20" s="780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59"/>
    </row>
    <row r="21" spans="3:76" s="8" customFormat="1" ht="6" customHeight="1">
      <c r="C21" s="252"/>
      <c r="D21" s="236"/>
      <c r="E21" s="251"/>
      <c r="F21" s="251"/>
      <c r="G21" s="251"/>
      <c r="H21" s="251"/>
      <c r="I21" s="251"/>
      <c r="J21" s="251"/>
      <c r="K21" s="251"/>
      <c r="L21" s="251"/>
      <c r="M21" s="25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3"/>
      <c r="AE21" s="783"/>
      <c r="AF21" s="781"/>
      <c r="AG21" s="781"/>
      <c r="AH21" s="783"/>
      <c r="AI21" s="783"/>
      <c r="AJ21" s="781"/>
      <c r="AK21" s="781"/>
      <c r="AL21" s="781"/>
      <c r="AM21" s="781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59"/>
    </row>
    <row r="22" spans="3:76" s="8" customFormat="1" ht="6" customHeight="1">
      <c r="C22" s="252"/>
      <c r="D22" s="236"/>
      <c r="E22" s="251"/>
      <c r="F22" s="251"/>
      <c r="G22" s="251"/>
      <c r="H22" s="251"/>
      <c r="I22" s="251"/>
      <c r="J22" s="251"/>
      <c r="K22" s="251"/>
      <c r="L22" s="251"/>
      <c r="M22" s="251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3"/>
      <c r="AE22" s="783"/>
      <c r="AF22" s="782"/>
      <c r="AG22" s="782"/>
      <c r="AH22" s="783"/>
      <c r="AI22" s="783"/>
      <c r="AJ22" s="782"/>
      <c r="AK22" s="782"/>
      <c r="AL22" s="782"/>
      <c r="AM22" s="782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59"/>
    </row>
    <row r="23" spans="3:76" s="8" customFormat="1" ht="4.5" customHeight="1">
      <c r="C23" s="42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421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367"/>
      <c r="D25" s="265" t="s">
        <v>21</v>
      </c>
      <c r="E25" s="265"/>
      <c r="F25" s="265"/>
      <c r="G25" s="265" t="s">
        <v>96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6"/>
      <c r="BI25" s="590" t="s">
        <v>102</v>
      </c>
      <c r="BJ25" s="656"/>
      <c r="BK25" s="656"/>
      <c r="BL25" s="656"/>
      <c r="BM25" s="656"/>
      <c r="BN25" s="656"/>
      <c r="BO25" s="656"/>
      <c r="BP25" s="656"/>
      <c r="BQ25" s="656"/>
      <c r="BR25" s="656"/>
      <c r="BS25" s="656"/>
      <c r="BT25" s="656"/>
      <c r="BU25" s="656"/>
      <c r="BV25" s="656"/>
      <c r="BW25" s="656"/>
      <c r="BX25" s="657"/>
    </row>
    <row r="26" spans="3:76" s="8" customFormat="1" ht="4.5" customHeight="1">
      <c r="C26" s="252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9"/>
      <c r="BI26" s="658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60"/>
    </row>
    <row r="27" spans="3:76" s="8" customFormat="1" ht="4.5" customHeight="1">
      <c r="C27" s="252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9"/>
      <c r="BI27" s="658" t="s">
        <v>101</v>
      </c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60"/>
    </row>
    <row r="28" spans="3:76" s="8" customFormat="1" ht="4.5" customHeight="1" thickBot="1">
      <c r="C28" s="929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5"/>
      <c r="BI28" s="661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3"/>
    </row>
    <row r="29" spans="3:76" s="8" customFormat="1" ht="4.5" customHeight="1">
      <c r="C29" s="930"/>
      <c r="D29" s="668" t="s">
        <v>13</v>
      </c>
      <c r="E29" s="668"/>
      <c r="F29" s="668"/>
      <c r="G29" s="554" t="s">
        <v>252</v>
      </c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5"/>
      <c r="BI29" s="331">
        <f>BI33+BI37+BI41+BI45+BI49+BI53-BI57-BI61</f>
        <v>0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3"/>
    </row>
    <row r="30" spans="3:76" s="8" customFormat="1" ht="4.5" customHeight="1">
      <c r="C30" s="252"/>
      <c r="D30" s="632"/>
      <c r="E30" s="632"/>
      <c r="F30" s="63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3"/>
      <c r="BI30" s="160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/>
    </row>
    <row r="31" spans="3:76" s="8" customFormat="1" ht="4.5" customHeight="1">
      <c r="C31" s="252"/>
      <c r="D31" s="632"/>
      <c r="E31" s="632"/>
      <c r="F31" s="63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3"/>
      <c r="BI31" s="160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/>
    </row>
    <row r="32" spans="3:76" s="8" customFormat="1" ht="4.5" customHeight="1" thickBot="1">
      <c r="C32" s="929"/>
      <c r="D32" s="669"/>
      <c r="E32" s="669"/>
      <c r="F32" s="669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5"/>
      <c r="BI32" s="934"/>
      <c r="BJ32" s="935"/>
      <c r="BK32" s="935"/>
      <c r="BL32" s="935"/>
      <c r="BM32" s="935"/>
      <c r="BN32" s="935"/>
      <c r="BO32" s="935"/>
      <c r="BP32" s="935"/>
      <c r="BQ32" s="935"/>
      <c r="BR32" s="935"/>
      <c r="BS32" s="935"/>
      <c r="BT32" s="935"/>
      <c r="BU32" s="935"/>
      <c r="BV32" s="935"/>
      <c r="BW32" s="935"/>
      <c r="BX32" s="936"/>
    </row>
    <row r="33" spans="3:76" s="8" customFormat="1" ht="4.5" customHeight="1">
      <c r="C33" s="252"/>
      <c r="D33" s="632" t="s">
        <v>15</v>
      </c>
      <c r="E33" s="632"/>
      <c r="F33" s="632"/>
      <c r="G33" s="554" t="s">
        <v>107</v>
      </c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5"/>
      <c r="BI33" s="937"/>
      <c r="BJ33" s="937"/>
      <c r="BK33" s="937"/>
      <c r="BL33" s="937"/>
      <c r="BM33" s="937"/>
      <c r="BN33" s="937"/>
      <c r="BO33" s="937"/>
      <c r="BP33" s="937"/>
      <c r="BQ33" s="937"/>
      <c r="BR33" s="937"/>
      <c r="BS33" s="937"/>
      <c r="BT33" s="937"/>
      <c r="BU33" s="937"/>
      <c r="BV33" s="937"/>
      <c r="BW33" s="937"/>
      <c r="BX33" s="937"/>
    </row>
    <row r="34" spans="3:76" s="8" customFormat="1" ht="4.5" customHeight="1">
      <c r="C34" s="252"/>
      <c r="D34" s="632"/>
      <c r="E34" s="632"/>
      <c r="F34" s="63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3"/>
      <c r="BI34" s="928"/>
      <c r="BJ34" s="928"/>
      <c r="BK34" s="928"/>
      <c r="BL34" s="928"/>
      <c r="BM34" s="928"/>
      <c r="BN34" s="928"/>
      <c r="BO34" s="928"/>
      <c r="BP34" s="928"/>
      <c r="BQ34" s="928"/>
      <c r="BR34" s="928"/>
      <c r="BS34" s="928"/>
      <c r="BT34" s="928"/>
      <c r="BU34" s="928"/>
      <c r="BV34" s="928"/>
      <c r="BW34" s="928"/>
      <c r="BX34" s="928"/>
    </row>
    <row r="35" spans="3:76" s="8" customFormat="1" ht="4.5" customHeight="1">
      <c r="C35" s="252"/>
      <c r="D35" s="632"/>
      <c r="E35" s="632"/>
      <c r="F35" s="63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3"/>
      <c r="BI35" s="928"/>
      <c r="BJ35" s="928"/>
      <c r="BK35" s="928"/>
      <c r="BL35" s="928"/>
      <c r="BM35" s="928"/>
      <c r="BN35" s="928"/>
      <c r="BO35" s="928"/>
      <c r="BP35" s="928"/>
      <c r="BQ35" s="928"/>
      <c r="BR35" s="928"/>
      <c r="BS35" s="928"/>
      <c r="BT35" s="928"/>
      <c r="BU35" s="928"/>
      <c r="BV35" s="928"/>
      <c r="BW35" s="928"/>
      <c r="BX35" s="928"/>
    </row>
    <row r="36" spans="3:76" s="8" customFormat="1" ht="4.5" customHeight="1">
      <c r="C36" s="420"/>
      <c r="D36" s="633"/>
      <c r="E36" s="633"/>
      <c r="F36" s="633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928"/>
      <c r="BJ36" s="928"/>
      <c r="BK36" s="928"/>
      <c r="BL36" s="928"/>
      <c r="BM36" s="928"/>
      <c r="BN36" s="928"/>
      <c r="BO36" s="928"/>
      <c r="BP36" s="928"/>
      <c r="BQ36" s="928"/>
      <c r="BR36" s="928"/>
      <c r="BS36" s="928"/>
      <c r="BT36" s="928"/>
      <c r="BU36" s="928"/>
      <c r="BV36" s="928"/>
      <c r="BW36" s="928"/>
      <c r="BX36" s="928"/>
    </row>
    <row r="37" spans="3:76" s="8" customFormat="1" ht="4.5" customHeight="1">
      <c r="C37" s="367"/>
      <c r="D37" s="631" t="s">
        <v>19</v>
      </c>
      <c r="E37" s="631"/>
      <c r="F37" s="631"/>
      <c r="G37" s="209" t="s">
        <v>108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10"/>
      <c r="BI37" s="928"/>
      <c r="BJ37" s="928"/>
      <c r="BK37" s="928"/>
      <c r="BL37" s="928"/>
      <c r="BM37" s="928"/>
      <c r="BN37" s="928"/>
      <c r="BO37" s="928"/>
      <c r="BP37" s="928"/>
      <c r="BQ37" s="928"/>
      <c r="BR37" s="928"/>
      <c r="BS37" s="928"/>
      <c r="BT37" s="928"/>
      <c r="BU37" s="928"/>
      <c r="BV37" s="928"/>
      <c r="BW37" s="928"/>
      <c r="BX37" s="928"/>
    </row>
    <row r="38" spans="3:76" s="8" customFormat="1" ht="4.5" customHeight="1">
      <c r="C38" s="252"/>
      <c r="D38" s="632"/>
      <c r="E38" s="632"/>
      <c r="F38" s="63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3"/>
      <c r="BI38" s="928"/>
      <c r="BJ38" s="928"/>
      <c r="BK38" s="928"/>
      <c r="BL38" s="928"/>
      <c r="BM38" s="928"/>
      <c r="BN38" s="928"/>
      <c r="BO38" s="928"/>
      <c r="BP38" s="928"/>
      <c r="BQ38" s="928"/>
      <c r="BR38" s="928"/>
      <c r="BS38" s="928"/>
      <c r="BT38" s="928"/>
      <c r="BU38" s="928"/>
      <c r="BV38" s="928"/>
      <c r="BW38" s="928"/>
      <c r="BX38" s="928"/>
    </row>
    <row r="39" spans="3:76" s="8" customFormat="1" ht="4.5" customHeight="1">
      <c r="C39" s="252"/>
      <c r="D39" s="632"/>
      <c r="E39" s="632"/>
      <c r="F39" s="63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3"/>
      <c r="BI39" s="928"/>
      <c r="BJ39" s="928"/>
      <c r="BK39" s="928"/>
      <c r="BL39" s="928"/>
      <c r="BM39" s="928"/>
      <c r="BN39" s="928"/>
      <c r="BO39" s="928"/>
      <c r="BP39" s="928"/>
      <c r="BQ39" s="928"/>
      <c r="BR39" s="928"/>
      <c r="BS39" s="928"/>
      <c r="BT39" s="928"/>
      <c r="BU39" s="928"/>
      <c r="BV39" s="928"/>
      <c r="BW39" s="928"/>
      <c r="BX39" s="928"/>
    </row>
    <row r="40" spans="3:76" s="8" customFormat="1" ht="4.5" customHeight="1">
      <c r="C40" s="420"/>
      <c r="D40" s="633"/>
      <c r="E40" s="633"/>
      <c r="F40" s="633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6"/>
      <c r="BI40" s="928"/>
      <c r="BJ40" s="928"/>
      <c r="BK40" s="928"/>
      <c r="BL40" s="928"/>
      <c r="BM40" s="928"/>
      <c r="BN40" s="928"/>
      <c r="BO40" s="928"/>
      <c r="BP40" s="928"/>
      <c r="BQ40" s="928"/>
      <c r="BR40" s="928"/>
      <c r="BS40" s="928"/>
      <c r="BT40" s="928"/>
      <c r="BU40" s="928"/>
      <c r="BV40" s="928"/>
      <c r="BW40" s="928"/>
      <c r="BX40" s="928"/>
    </row>
    <row r="41" spans="3:76" s="8" customFormat="1" ht="4.5" customHeight="1">
      <c r="C41" s="367"/>
      <c r="D41" s="631" t="s">
        <v>22</v>
      </c>
      <c r="E41" s="631"/>
      <c r="F41" s="631"/>
      <c r="G41" s="606" t="s">
        <v>109</v>
      </c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7"/>
      <c r="BI41" s="928"/>
      <c r="BJ41" s="928"/>
      <c r="BK41" s="928"/>
      <c r="BL41" s="928"/>
      <c r="BM41" s="928"/>
      <c r="BN41" s="928"/>
      <c r="BO41" s="928"/>
      <c r="BP41" s="928"/>
      <c r="BQ41" s="928"/>
      <c r="BR41" s="928"/>
      <c r="BS41" s="928"/>
      <c r="BT41" s="928"/>
      <c r="BU41" s="928"/>
      <c r="BV41" s="928"/>
      <c r="BW41" s="928"/>
      <c r="BX41" s="928"/>
    </row>
    <row r="42" spans="3:76" s="8" customFormat="1" ht="4.5" customHeight="1">
      <c r="C42" s="252"/>
      <c r="D42" s="632"/>
      <c r="E42" s="632"/>
      <c r="F42" s="63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338"/>
      <c r="BI42" s="928"/>
      <c r="BJ42" s="928"/>
      <c r="BK42" s="928"/>
      <c r="BL42" s="928"/>
      <c r="BM42" s="928"/>
      <c r="BN42" s="928"/>
      <c r="BO42" s="928"/>
      <c r="BP42" s="928"/>
      <c r="BQ42" s="928"/>
      <c r="BR42" s="928"/>
      <c r="BS42" s="928"/>
      <c r="BT42" s="928"/>
      <c r="BU42" s="928"/>
      <c r="BV42" s="928"/>
      <c r="BW42" s="928"/>
      <c r="BX42" s="928"/>
    </row>
    <row r="43" spans="3:76" s="8" customFormat="1" ht="4.5" customHeight="1">
      <c r="C43" s="252"/>
      <c r="D43" s="632"/>
      <c r="E43" s="632"/>
      <c r="F43" s="63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33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</row>
    <row r="44" spans="3:76" s="8" customFormat="1" ht="4.5" customHeight="1">
      <c r="C44" s="420"/>
      <c r="D44" s="633"/>
      <c r="E44" s="633"/>
      <c r="F44" s="633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40"/>
      <c r="BI44" s="928"/>
      <c r="BJ44" s="928"/>
      <c r="BK44" s="928"/>
      <c r="BL44" s="928"/>
      <c r="BM44" s="928"/>
      <c r="BN44" s="928"/>
      <c r="BO44" s="928"/>
      <c r="BP44" s="928"/>
      <c r="BQ44" s="928"/>
      <c r="BR44" s="928"/>
      <c r="BS44" s="928"/>
      <c r="BT44" s="928"/>
      <c r="BU44" s="928"/>
      <c r="BV44" s="928"/>
      <c r="BW44" s="928"/>
      <c r="BX44" s="928"/>
    </row>
    <row r="45" spans="3:76" s="8" customFormat="1" ht="4.5" customHeight="1">
      <c r="C45" s="367"/>
      <c r="D45" s="631" t="s">
        <v>28</v>
      </c>
      <c r="E45" s="631"/>
      <c r="F45" s="631"/>
      <c r="G45" s="209" t="s">
        <v>110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10"/>
      <c r="BI45" s="928"/>
      <c r="BJ45" s="928"/>
      <c r="BK45" s="928"/>
      <c r="BL45" s="928"/>
      <c r="BM45" s="928"/>
      <c r="BN45" s="928"/>
      <c r="BO45" s="928"/>
      <c r="BP45" s="928"/>
      <c r="BQ45" s="928"/>
      <c r="BR45" s="928"/>
      <c r="BS45" s="928"/>
      <c r="BT45" s="928"/>
      <c r="BU45" s="928"/>
      <c r="BV45" s="928"/>
      <c r="BW45" s="928"/>
      <c r="BX45" s="928"/>
    </row>
    <row r="46" spans="3:76" s="8" customFormat="1" ht="4.5" customHeight="1">
      <c r="C46" s="252"/>
      <c r="D46" s="632"/>
      <c r="E46" s="632"/>
      <c r="F46" s="63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3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</row>
    <row r="47" spans="3:76" s="8" customFormat="1" ht="4.5" customHeight="1">
      <c r="C47" s="252"/>
      <c r="D47" s="632"/>
      <c r="E47" s="632"/>
      <c r="F47" s="63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3"/>
      <c r="BI47" s="928"/>
      <c r="BJ47" s="928"/>
      <c r="BK47" s="928"/>
      <c r="BL47" s="928"/>
      <c r="BM47" s="928"/>
      <c r="BN47" s="928"/>
      <c r="BO47" s="928"/>
      <c r="BP47" s="928"/>
      <c r="BQ47" s="928"/>
      <c r="BR47" s="928"/>
      <c r="BS47" s="928"/>
      <c r="BT47" s="928"/>
      <c r="BU47" s="928"/>
      <c r="BV47" s="928"/>
      <c r="BW47" s="928"/>
      <c r="BX47" s="928"/>
    </row>
    <row r="48" spans="3:76" s="8" customFormat="1" ht="4.5" customHeight="1">
      <c r="C48" s="420"/>
      <c r="D48" s="633"/>
      <c r="E48" s="633"/>
      <c r="F48" s="633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6"/>
      <c r="BI48" s="928"/>
      <c r="BJ48" s="928"/>
      <c r="BK48" s="928"/>
      <c r="BL48" s="928"/>
      <c r="BM48" s="928"/>
      <c r="BN48" s="928"/>
      <c r="BO48" s="928"/>
      <c r="BP48" s="928"/>
      <c r="BQ48" s="928"/>
      <c r="BR48" s="928"/>
      <c r="BS48" s="928"/>
      <c r="BT48" s="928"/>
      <c r="BU48" s="928"/>
      <c r="BV48" s="928"/>
      <c r="BW48" s="928"/>
      <c r="BX48" s="928"/>
    </row>
    <row r="49" spans="3:76" s="8" customFormat="1" ht="4.5" customHeight="1">
      <c r="C49" s="367"/>
      <c r="D49" s="631" t="s">
        <v>29</v>
      </c>
      <c r="E49" s="631"/>
      <c r="F49" s="631"/>
      <c r="G49" s="209" t="s">
        <v>111</v>
      </c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10"/>
      <c r="BI49" s="928"/>
      <c r="BJ49" s="928"/>
      <c r="BK49" s="928"/>
      <c r="BL49" s="928"/>
      <c r="BM49" s="928"/>
      <c r="BN49" s="928"/>
      <c r="BO49" s="928"/>
      <c r="BP49" s="928"/>
      <c r="BQ49" s="928"/>
      <c r="BR49" s="928"/>
      <c r="BS49" s="928"/>
      <c r="BT49" s="928"/>
      <c r="BU49" s="928"/>
      <c r="BV49" s="928"/>
      <c r="BW49" s="928"/>
      <c r="BX49" s="928"/>
    </row>
    <row r="50" spans="3:76" s="8" customFormat="1" ht="4.5" customHeight="1">
      <c r="C50" s="252"/>
      <c r="D50" s="632"/>
      <c r="E50" s="632"/>
      <c r="F50" s="63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3"/>
      <c r="BI50" s="928"/>
      <c r="BJ50" s="928"/>
      <c r="BK50" s="928"/>
      <c r="BL50" s="928"/>
      <c r="BM50" s="928"/>
      <c r="BN50" s="928"/>
      <c r="BO50" s="928"/>
      <c r="BP50" s="928"/>
      <c r="BQ50" s="928"/>
      <c r="BR50" s="928"/>
      <c r="BS50" s="928"/>
      <c r="BT50" s="928"/>
      <c r="BU50" s="928"/>
      <c r="BV50" s="928"/>
      <c r="BW50" s="928"/>
      <c r="BX50" s="928"/>
    </row>
    <row r="51" spans="3:76" s="8" customFormat="1" ht="4.5" customHeight="1">
      <c r="C51" s="252"/>
      <c r="D51" s="632"/>
      <c r="E51" s="632"/>
      <c r="F51" s="63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3"/>
      <c r="BI51" s="928"/>
      <c r="BJ51" s="928"/>
      <c r="BK51" s="928"/>
      <c r="BL51" s="928"/>
      <c r="BM51" s="928"/>
      <c r="BN51" s="928"/>
      <c r="BO51" s="928"/>
      <c r="BP51" s="928"/>
      <c r="BQ51" s="928"/>
      <c r="BR51" s="928"/>
      <c r="BS51" s="928"/>
      <c r="BT51" s="928"/>
      <c r="BU51" s="928"/>
      <c r="BV51" s="928"/>
      <c r="BW51" s="928"/>
      <c r="BX51" s="928"/>
    </row>
    <row r="52" spans="3:76" s="8" customFormat="1" ht="4.5" customHeight="1">
      <c r="C52" s="420"/>
      <c r="D52" s="633"/>
      <c r="E52" s="633"/>
      <c r="F52" s="633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6"/>
      <c r="BI52" s="928"/>
      <c r="BJ52" s="928"/>
      <c r="BK52" s="928"/>
      <c r="BL52" s="928"/>
      <c r="BM52" s="928"/>
      <c r="BN52" s="928"/>
      <c r="BO52" s="928"/>
      <c r="BP52" s="928"/>
      <c r="BQ52" s="928"/>
      <c r="BR52" s="928"/>
      <c r="BS52" s="928"/>
      <c r="BT52" s="928"/>
      <c r="BU52" s="928"/>
      <c r="BV52" s="928"/>
      <c r="BW52" s="928"/>
      <c r="BX52" s="928"/>
    </row>
    <row r="53" spans="3:76" s="8" customFormat="1" ht="4.5" customHeight="1">
      <c r="C53" s="367"/>
      <c r="D53" s="631" t="s">
        <v>26</v>
      </c>
      <c r="E53" s="631"/>
      <c r="F53" s="631"/>
      <c r="G53" s="606" t="s">
        <v>112</v>
      </c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6"/>
      <c r="AE53" s="606"/>
      <c r="AF53" s="606"/>
      <c r="AG53" s="606"/>
      <c r="AH53" s="606"/>
      <c r="AI53" s="606"/>
      <c r="AJ53" s="606"/>
      <c r="AK53" s="606"/>
      <c r="AL53" s="606"/>
      <c r="AM53" s="606"/>
      <c r="AN53" s="606"/>
      <c r="AO53" s="606"/>
      <c r="AP53" s="606"/>
      <c r="AQ53" s="606"/>
      <c r="AR53" s="606"/>
      <c r="AS53" s="606"/>
      <c r="AT53" s="606"/>
      <c r="AU53" s="606"/>
      <c r="AV53" s="606"/>
      <c r="AW53" s="606"/>
      <c r="AX53" s="606"/>
      <c r="AY53" s="606"/>
      <c r="AZ53" s="606"/>
      <c r="BA53" s="606"/>
      <c r="BB53" s="606"/>
      <c r="BC53" s="606"/>
      <c r="BD53" s="606"/>
      <c r="BE53" s="606"/>
      <c r="BF53" s="606"/>
      <c r="BG53" s="606"/>
      <c r="BH53" s="607"/>
      <c r="BI53" s="928"/>
      <c r="BJ53" s="928"/>
      <c r="BK53" s="928"/>
      <c r="BL53" s="928"/>
      <c r="BM53" s="928"/>
      <c r="BN53" s="928"/>
      <c r="BO53" s="928"/>
      <c r="BP53" s="928"/>
      <c r="BQ53" s="928"/>
      <c r="BR53" s="928"/>
      <c r="BS53" s="928"/>
      <c r="BT53" s="928"/>
      <c r="BU53" s="928"/>
      <c r="BV53" s="928"/>
      <c r="BW53" s="928"/>
      <c r="BX53" s="928"/>
    </row>
    <row r="54" spans="3:76" s="8" customFormat="1" ht="4.5" customHeight="1">
      <c r="C54" s="252"/>
      <c r="D54" s="632"/>
      <c r="E54" s="632"/>
      <c r="F54" s="63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338"/>
      <c r="BI54" s="928"/>
      <c r="BJ54" s="928"/>
      <c r="BK54" s="928"/>
      <c r="BL54" s="928"/>
      <c r="BM54" s="928"/>
      <c r="BN54" s="928"/>
      <c r="BO54" s="928"/>
      <c r="BP54" s="928"/>
      <c r="BQ54" s="928"/>
      <c r="BR54" s="928"/>
      <c r="BS54" s="928"/>
      <c r="BT54" s="928"/>
      <c r="BU54" s="928"/>
      <c r="BV54" s="928"/>
      <c r="BW54" s="928"/>
      <c r="BX54" s="928"/>
    </row>
    <row r="55" spans="3:76" s="8" customFormat="1" ht="4.5" customHeight="1">
      <c r="C55" s="252"/>
      <c r="D55" s="632"/>
      <c r="E55" s="632"/>
      <c r="F55" s="63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338"/>
      <c r="BI55" s="928"/>
      <c r="BJ55" s="928"/>
      <c r="BK55" s="928"/>
      <c r="BL55" s="928"/>
      <c r="BM55" s="928"/>
      <c r="BN55" s="928"/>
      <c r="BO55" s="928"/>
      <c r="BP55" s="928"/>
      <c r="BQ55" s="928"/>
      <c r="BR55" s="928"/>
      <c r="BS55" s="928"/>
      <c r="BT55" s="928"/>
      <c r="BU55" s="928"/>
      <c r="BV55" s="928"/>
      <c r="BW55" s="928"/>
      <c r="BX55" s="928"/>
    </row>
    <row r="56" spans="3:76" s="8" customFormat="1" ht="4.5" customHeight="1">
      <c r="C56" s="420"/>
      <c r="D56" s="633"/>
      <c r="E56" s="633"/>
      <c r="F56" s="633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40"/>
      <c r="BI56" s="928"/>
      <c r="BJ56" s="928"/>
      <c r="BK56" s="928"/>
      <c r="BL56" s="928"/>
      <c r="BM56" s="928"/>
      <c r="BN56" s="928"/>
      <c r="BO56" s="928"/>
      <c r="BP56" s="928"/>
      <c r="BQ56" s="928"/>
      <c r="BR56" s="928"/>
      <c r="BS56" s="928"/>
      <c r="BT56" s="928"/>
      <c r="BU56" s="928"/>
      <c r="BV56" s="928"/>
      <c r="BW56" s="928"/>
      <c r="BX56" s="928"/>
    </row>
    <row r="57" spans="3:76" s="8" customFormat="1" ht="4.5" customHeight="1">
      <c r="C57" s="367"/>
      <c r="D57" s="631" t="s">
        <v>32</v>
      </c>
      <c r="E57" s="631"/>
      <c r="F57" s="631"/>
      <c r="G57" s="209" t="s">
        <v>113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10"/>
      <c r="BI57" s="928"/>
      <c r="BJ57" s="928"/>
      <c r="BK57" s="928"/>
      <c r="BL57" s="928"/>
      <c r="BM57" s="928"/>
      <c r="BN57" s="928"/>
      <c r="BO57" s="928"/>
      <c r="BP57" s="928"/>
      <c r="BQ57" s="928"/>
      <c r="BR57" s="928"/>
      <c r="BS57" s="928"/>
      <c r="BT57" s="928"/>
      <c r="BU57" s="928"/>
      <c r="BV57" s="928"/>
      <c r="BW57" s="928"/>
      <c r="BX57" s="928"/>
    </row>
    <row r="58" spans="3:76" s="8" customFormat="1" ht="4.5" customHeight="1">
      <c r="C58" s="252"/>
      <c r="D58" s="632"/>
      <c r="E58" s="632"/>
      <c r="F58" s="63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3"/>
      <c r="BI58" s="928"/>
      <c r="BJ58" s="928"/>
      <c r="BK58" s="928"/>
      <c r="BL58" s="928"/>
      <c r="BM58" s="928"/>
      <c r="BN58" s="928"/>
      <c r="BO58" s="928"/>
      <c r="BP58" s="928"/>
      <c r="BQ58" s="928"/>
      <c r="BR58" s="928"/>
      <c r="BS58" s="928"/>
      <c r="BT58" s="928"/>
      <c r="BU58" s="928"/>
      <c r="BV58" s="928"/>
      <c r="BW58" s="928"/>
      <c r="BX58" s="928"/>
    </row>
    <row r="59" spans="3:76" s="8" customFormat="1" ht="4.5" customHeight="1">
      <c r="C59" s="252"/>
      <c r="D59" s="632"/>
      <c r="E59" s="632"/>
      <c r="F59" s="63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3"/>
      <c r="BI59" s="928"/>
      <c r="BJ59" s="928"/>
      <c r="BK59" s="928"/>
      <c r="BL59" s="928"/>
      <c r="BM59" s="928"/>
      <c r="BN59" s="928"/>
      <c r="BO59" s="928"/>
      <c r="BP59" s="928"/>
      <c r="BQ59" s="928"/>
      <c r="BR59" s="928"/>
      <c r="BS59" s="928"/>
      <c r="BT59" s="928"/>
      <c r="BU59" s="928"/>
      <c r="BV59" s="928"/>
      <c r="BW59" s="928"/>
      <c r="BX59" s="928"/>
    </row>
    <row r="60" spans="3:76" s="8" customFormat="1" ht="4.5" customHeight="1">
      <c r="C60" s="420"/>
      <c r="D60" s="633"/>
      <c r="E60" s="633"/>
      <c r="F60" s="633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6"/>
      <c r="BI60" s="928"/>
      <c r="BJ60" s="928"/>
      <c r="BK60" s="928"/>
      <c r="BL60" s="928"/>
      <c r="BM60" s="928"/>
      <c r="BN60" s="928"/>
      <c r="BO60" s="928"/>
      <c r="BP60" s="928"/>
      <c r="BQ60" s="928"/>
      <c r="BR60" s="928"/>
      <c r="BS60" s="928"/>
      <c r="BT60" s="928"/>
      <c r="BU60" s="928"/>
      <c r="BV60" s="928"/>
      <c r="BW60" s="928"/>
      <c r="BX60" s="928"/>
    </row>
    <row r="61" spans="3:76" s="8" customFormat="1" ht="9.75" customHeight="1">
      <c r="C61" s="367"/>
      <c r="D61" s="631" t="s">
        <v>34</v>
      </c>
      <c r="E61" s="631"/>
      <c r="F61" s="631"/>
      <c r="G61" s="209" t="s">
        <v>251</v>
      </c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10"/>
      <c r="BI61" s="928"/>
      <c r="BJ61" s="928"/>
      <c r="BK61" s="928"/>
      <c r="BL61" s="928"/>
      <c r="BM61" s="928"/>
      <c r="BN61" s="928"/>
      <c r="BO61" s="928"/>
      <c r="BP61" s="928"/>
      <c r="BQ61" s="928"/>
      <c r="BR61" s="928"/>
      <c r="BS61" s="928"/>
      <c r="BT61" s="928"/>
      <c r="BU61" s="928"/>
      <c r="BV61" s="928"/>
      <c r="BW61" s="928"/>
      <c r="BX61" s="928"/>
    </row>
    <row r="62" spans="3:76" s="8" customFormat="1" ht="4.5" customHeight="1">
      <c r="C62" s="252"/>
      <c r="D62" s="632"/>
      <c r="E62" s="632"/>
      <c r="F62" s="63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3"/>
      <c r="BI62" s="928"/>
      <c r="BJ62" s="928"/>
      <c r="BK62" s="928"/>
      <c r="BL62" s="928"/>
      <c r="BM62" s="928"/>
      <c r="BN62" s="928"/>
      <c r="BO62" s="928"/>
      <c r="BP62" s="928"/>
      <c r="BQ62" s="928"/>
      <c r="BR62" s="928"/>
      <c r="BS62" s="928"/>
      <c r="BT62" s="928"/>
      <c r="BU62" s="928"/>
      <c r="BV62" s="928"/>
      <c r="BW62" s="928"/>
      <c r="BX62" s="928"/>
    </row>
    <row r="63" spans="3:76" s="8" customFormat="1" ht="4.5" customHeight="1">
      <c r="C63" s="252"/>
      <c r="D63" s="632"/>
      <c r="E63" s="632"/>
      <c r="F63" s="63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3"/>
      <c r="BI63" s="928"/>
      <c r="BJ63" s="928"/>
      <c r="BK63" s="928"/>
      <c r="BL63" s="928"/>
      <c r="BM63" s="928"/>
      <c r="BN63" s="928"/>
      <c r="BO63" s="928"/>
      <c r="BP63" s="928"/>
      <c r="BQ63" s="928"/>
      <c r="BR63" s="928"/>
      <c r="BS63" s="928"/>
      <c r="BT63" s="928"/>
      <c r="BU63" s="928"/>
      <c r="BV63" s="928"/>
      <c r="BW63" s="928"/>
      <c r="BX63" s="928"/>
    </row>
    <row r="64" spans="3:76" s="8" customFormat="1" ht="2.25" customHeight="1">
      <c r="C64" s="420"/>
      <c r="D64" s="633"/>
      <c r="E64" s="633"/>
      <c r="F64" s="633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6"/>
      <c r="BI64" s="928"/>
      <c r="BJ64" s="928"/>
      <c r="BK64" s="928"/>
      <c r="BL64" s="928"/>
      <c r="BM64" s="928"/>
      <c r="BN64" s="928"/>
      <c r="BO64" s="928"/>
      <c r="BP64" s="928"/>
      <c r="BQ64" s="928"/>
      <c r="BR64" s="928"/>
      <c r="BS64" s="928"/>
      <c r="BT64" s="928"/>
      <c r="BU64" s="928"/>
      <c r="BV64" s="928"/>
      <c r="BW64" s="928"/>
      <c r="BX64" s="928"/>
    </row>
    <row r="65" spans="3:76" s="8" customFormat="1" ht="11.25" customHeight="1">
      <c r="C65" s="26"/>
      <c r="D65" s="81"/>
      <c r="E65" s="81"/>
      <c r="F65" s="81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77"/>
      <c r="AG65" s="77"/>
      <c r="AH65" s="77"/>
      <c r="AI65" s="77"/>
      <c r="AJ65" s="77"/>
      <c r="AK65" s="77"/>
      <c r="AL65" s="77"/>
      <c r="AM65" s="77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5"/>
    </row>
    <row r="66" spans="3:76" s="8" customFormat="1" ht="6" customHeight="1">
      <c r="C66" s="252"/>
      <c r="D66" s="236"/>
      <c r="E66" s="236"/>
      <c r="F66" s="236"/>
      <c r="G66" s="938">
        <f>FŐLAP!G293</f>
        <v>0</v>
      </c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38"/>
      <c r="AC66" s="938"/>
      <c r="AD66" s="938"/>
      <c r="AE66" s="236" t="s">
        <v>91</v>
      </c>
      <c r="AF66" s="917">
        <f>FŐLAP!AF293</f>
        <v>0</v>
      </c>
      <c r="AG66" s="917"/>
      <c r="AH66" s="917">
        <f>FŐLAP!AH293</f>
        <v>0</v>
      </c>
      <c r="AI66" s="917"/>
      <c r="AJ66" s="917">
        <f>FŐLAP!AJ293</f>
        <v>0</v>
      </c>
      <c r="AK66" s="917"/>
      <c r="AL66" s="917">
        <f>FŐLAP!AL293</f>
        <v>0</v>
      </c>
      <c r="AM66" s="917"/>
      <c r="AN66" s="236" t="s">
        <v>9</v>
      </c>
      <c r="AO66" s="236"/>
      <c r="AP66" s="931">
        <f>FŐLAP!AP293</f>
        <v>0</v>
      </c>
      <c r="AQ66" s="931"/>
      <c r="AR66" s="931">
        <f>FŐLAP!AR293</f>
        <v>0</v>
      </c>
      <c r="AS66" s="931"/>
      <c r="AT66" s="236" t="s">
        <v>8</v>
      </c>
      <c r="AU66" s="236"/>
      <c r="AV66" s="931">
        <f>FŐLAP!AV293</f>
        <v>0</v>
      </c>
      <c r="AW66" s="931"/>
      <c r="AX66" s="940"/>
      <c r="AY66" s="940"/>
      <c r="AZ66" s="251" t="s">
        <v>7</v>
      </c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85"/>
    </row>
    <row r="67" spans="3:76" s="8" customFormat="1" ht="6" customHeight="1">
      <c r="C67" s="252"/>
      <c r="D67" s="236"/>
      <c r="E67" s="236"/>
      <c r="F67" s="236"/>
      <c r="G67" s="938"/>
      <c r="H67" s="938"/>
      <c r="I67" s="938"/>
      <c r="J67" s="938"/>
      <c r="K67" s="938"/>
      <c r="L67" s="938"/>
      <c r="M67" s="938"/>
      <c r="N67" s="938"/>
      <c r="O67" s="938"/>
      <c r="P67" s="938"/>
      <c r="Q67" s="938"/>
      <c r="R67" s="938"/>
      <c r="S67" s="938"/>
      <c r="T67" s="938"/>
      <c r="U67" s="938"/>
      <c r="V67" s="938"/>
      <c r="W67" s="938"/>
      <c r="X67" s="938"/>
      <c r="Y67" s="938"/>
      <c r="Z67" s="938"/>
      <c r="AA67" s="938"/>
      <c r="AB67" s="938"/>
      <c r="AC67" s="938"/>
      <c r="AD67" s="938"/>
      <c r="AE67" s="236"/>
      <c r="AF67" s="918"/>
      <c r="AG67" s="918"/>
      <c r="AH67" s="918"/>
      <c r="AI67" s="918"/>
      <c r="AJ67" s="918"/>
      <c r="AK67" s="918"/>
      <c r="AL67" s="918"/>
      <c r="AM67" s="918"/>
      <c r="AN67" s="236"/>
      <c r="AO67" s="236"/>
      <c r="AP67" s="932"/>
      <c r="AQ67" s="932"/>
      <c r="AR67" s="932"/>
      <c r="AS67" s="932"/>
      <c r="AT67" s="236"/>
      <c r="AU67" s="236"/>
      <c r="AV67" s="932"/>
      <c r="AW67" s="932"/>
      <c r="AX67" s="941"/>
      <c r="AY67" s="94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85"/>
    </row>
    <row r="68" spans="3:76" s="8" customFormat="1" ht="6" customHeight="1">
      <c r="C68" s="252"/>
      <c r="D68" s="236"/>
      <c r="E68" s="236"/>
      <c r="F68" s="236"/>
      <c r="G68" s="939"/>
      <c r="H68" s="939"/>
      <c r="I68" s="939"/>
      <c r="J68" s="939"/>
      <c r="K68" s="939"/>
      <c r="L68" s="939"/>
      <c r="M68" s="939"/>
      <c r="N68" s="939"/>
      <c r="O68" s="939"/>
      <c r="P68" s="939"/>
      <c r="Q68" s="939"/>
      <c r="R68" s="939"/>
      <c r="S68" s="939"/>
      <c r="T68" s="939"/>
      <c r="U68" s="939"/>
      <c r="V68" s="939"/>
      <c r="W68" s="939"/>
      <c r="X68" s="939"/>
      <c r="Y68" s="939"/>
      <c r="Z68" s="939"/>
      <c r="AA68" s="939"/>
      <c r="AB68" s="939"/>
      <c r="AC68" s="939"/>
      <c r="AD68" s="939"/>
      <c r="AE68" s="236"/>
      <c r="AF68" s="919"/>
      <c r="AG68" s="919"/>
      <c r="AH68" s="919"/>
      <c r="AI68" s="919"/>
      <c r="AJ68" s="919"/>
      <c r="AK68" s="919"/>
      <c r="AL68" s="919"/>
      <c r="AM68" s="919"/>
      <c r="AN68" s="236"/>
      <c r="AO68" s="236"/>
      <c r="AP68" s="933"/>
      <c r="AQ68" s="933"/>
      <c r="AR68" s="933"/>
      <c r="AS68" s="933"/>
      <c r="AT68" s="236"/>
      <c r="AU68" s="236"/>
      <c r="AV68" s="933"/>
      <c r="AW68" s="933"/>
      <c r="AX68" s="942"/>
      <c r="AY68" s="942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85"/>
    </row>
    <row r="69" spans="3:76" s="8" customFormat="1" ht="4.5" customHeight="1">
      <c r="C69" s="38"/>
      <c r="D69" s="18"/>
      <c r="E69" s="18"/>
      <c r="F69" s="18"/>
      <c r="G69" s="710" t="s">
        <v>173</v>
      </c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40"/>
    </row>
    <row r="70" spans="3:76" s="8" customFormat="1" ht="4.5" customHeight="1">
      <c r="C70" s="38"/>
      <c r="D70" s="18"/>
      <c r="E70" s="18"/>
      <c r="F70" s="18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40"/>
    </row>
    <row r="71" spans="3:76" s="8" customFormat="1" ht="4.5" customHeight="1">
      <c r="C71" s="38"/>
      <c r="D71" s="18"/>
      <c r="E71" s="18"/>
      <c r="F71" s="18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59"/>
    </row>
    <row r="72" spans="3:76" s="8" customFormat="1" ht="4.5" customHeight="1">
      <c r="C72" s="38"/>
      <c r="D72" s="18"/>
      <c r="E72" s="18"/>
      <c r="F72" s="18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59"/>
    </row>
    <row r="73" spans="3:76" s="8" customFormat="1" ht="4.5" customHeight="1">
      <c r="C73" s="3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59"/>
    </row>
    <row r="74" spans="3:76" s="8" customFormat="1" ht="4.5" customHeight="1">
      <c r="C74" s="3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59"/>
    </row>
    <row r="75" spans="3:76" s="8" customFormat="1" ht="4.5" customHeight="1">
      <c r="C75" s="3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36"/>
      <c r="BT75" s="236"/>
      <c r="BU75" s="236"/>
      <c r="BV75" s="236"/>
      <c r="BW75" s="236"/>
      <c r="BX75" s="259"/>
    </row>
    <row r="76" spans="3:76" s="8" customFormat="1" ht="4.5" customHeight="1">
      <c r="C76" s="252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365" t="s">
        <v>92</v>
      </c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236"/>
      <c r="BU76" s="236"/>
      <c r="BV76" s="236"/>
      <c r="BW76" s="236"/>
      <c r="BX76" s="259"/>
    </row>
    <row r="77" spans="3:76" s="8" customFormat="1" ht="4.5" customHeight="1">
      <c r="C77" s="252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365"/>
      <c r="AR77" s="365"/>
      <c r="AS77" s="365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236"/>
      <c r="BU77" s="236"/>
      <c r="BV77" s="236"/>
      <c r="BW77" s="236"/>
      <c r="BX77" s="259"/>
    </row>
    <row r="78" spans="3:76" s="8" customFormat="1" ht="4.5" customHeight="1">
      <c r="C78" s="42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786"/>
      <c r="AR78" s="786"/>
      <c r="AS78" s="786"/>
      <c r="AT78" s="786"/>
      <c r="AU78" s="786"/>
      <c r="AV78" s="786"/>
      <c r="AW78" s="786"/>
      <c r="AX78" s="786"/>
      <c r="AY78" s="786"/>
      <c r="AZ78" s="786"/>
      <c r="BA78" s="786"/>
      <c r="BB78" s="786"/>
      <c r="BC78" s="786"/>
      <c r="BD78" s="786"/>
      <c r="BE78" s="786"/>
      <c r="BF78" s="786"/>
      <c r="BG78" s="786"/>
      <c r="BH78" s="786"/>
      <c r="BI78" s="786"/>
      <c r="BJ78" s="786"/>
      <c r="BK78" s="786"/>
      <c r="BL78" s="786"/>
      <c r="BM78" s="786"/>
      <c r="BN78" s="786"/>
      <c r="BO78" s="786"/>
      <c r="BP78" s="786"/>
      <c r="BQ78" s="786"/>
      <c r="BR78" s="786"/>
      <c r="BS78" s="786"/>
      <c r="BT78" s="240"/>
      <c r="BU78" s="240"/>
      <c r="BV78" s="240"/>
      <c r="BW78" s="240"/>
      <c r="BX78" s="421"/>
    </row>
    <row r="79" s="8" customFormat="1" ht="4.5" customHeight="1"/>
    <row r="80" s="8" customFormat="1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</sheetData>
  <sheetProtection password="ED67" sheet="1"/>
  <mergeCells count="92">
    <mergeCell ref="AF66:AG68"/>
    <mergeCell ref="G49:BH52"/>
    <mergeCell ref="C61:C64"/>
    <mergeCell ref="D61:F64"/>
    <mergeCell ref="G61:BH64"/>
    <mergeCell ref="AL66:AM68"/>
    <mergeCell ref="D49:F52"/>
    <mergeCell ref="G66:AD68"/>
    <mergeCell ref="AX66:AY68"/>
    <mergeCell ref="AE66:AE68"/>
    <mergeCell ref="C57:C60"/>
    <mergeCell ref="D45:F48"/>
    <mergeCell ref="D53:F56"/>
    <mergeCell ref="G53:BH56"/>
    <mergeCell ref="G57:BH60"/>
    <mergeCell ref="C53:C56"/>
    <mergeCell ref="BI37:BX40"/>
    <mergeCell ref="G45:BH48"/>
    <mergeCell ref="BI49:BX52"/>
    <mergeCell ref="BI45:BX48"/>
    <mergeCell ref="BI53:BX56"/>
    <mergeCell ref="BI57:BX60"/>
    <mergeCell ref="C76:AP78"/>
    <mergeCell ref="BT76:BX78"/>
    <mergeCell ref="BI27:BX28"/>
    <mergeCell ref="AZ66:BX68"/>
    <mergeCell ref="AR71:BR75"/>
    <mergeCell ref="BS71:BX75"/>
    <mergeCell ref="AV66:AW68"/>
    <mergeCell ref="BI29:BX32"/>
    <mergeCell ref="BI61:BX64"/>
    <mergeCell ref="BI33:BX36"/>
    <mergeCell ref="G20:M22"/>
    <mergeCell ref="C33:C36"/>
    <mergeCell ref="D37:F40"/>
    <mergeCell ref="AQ76:BS78"/>
    <mergeCell ref="AN66:AO68"/>
    <mergeCell ref="AP66:AQ68"/>
    <mergeCell ref="AR66:AS68"/>
    <mergeCell ref="AT66:AU68"/>
    <mergeCell ref="C66:F68"/>
    <mergeCell ref="AJ66:AK68"/>
    <mergeCell ref="G69:AD72"/>
    <mergeCell ref="AH66:AI68"/>
    <mergeCell ref="G25:BH28"/>
    <mergeCell ref="C45:C48"/>
    <mergeCell ref="C49:C52"/>
    <mergeCell ref="C29:C32"/>
    <mergeCell ref="D29:F32"/>
    <mergeCell ref="D33:F36"/>
    <mergeCell ref="D41:F44"/>
    <mergeCell ref="D57:F60"/>
    <mergeCell ref="BI25:BX26"/>
    <mergeCell ref="AN20:BW22"/>
    <mergeCell ref="AF20:AG22"/>
    <mergeCell ref="C41:C44"/>
    <mergeCell ref="D25:F28"/>
    <mergeCell ref="G41:BH44"/>
    <mergeCell ref="G29:BH32"/>
    <mergeCell ref="G33:BH36"/>
    <mergeCell ref="C25:C28"/>
    <mergeCell ref="BX16:BX22"/>
    <mergeCell ref="C13:BX13"/>
    <mergeCell ref="C23:BX23"/>
    <mergeCell ref="C37:C40"/>
    <mergeCell ref="AH20:AI22"/>
    <mergeCell ref="Z20:AA22"/>
    <mergeCell ref="N20:O22"/>
    <mergeCell ref="V20:W22"/>
    <mergeCell ref="AB20:AC22"/>
    <mergeCell ref="R20:S22"/>
    <mergeCell ref="P20:Q22"/>
    <mergeCell ref="T20:U22"/>
    <mergeCell ref="BI41:BX44"/>
    <mergeCell ref="C3:BX5"/>
    <mergeCell ref="C6:BX7"/>
    <mergeCell ref="C8:BX9"/>
    <mergeCell ref="C10:BX11"/>
    <mergeCell ref="E20:F22"/>
    <mergeCell ref="G37:BH40"/>
    <mergeCell ref="E16:F18"/>
    <mergeCell ref="G16:U18"/>
    <mergeCell ref="E19:BW19"/>
    <mergeCell ref="V16:BW18"/>
    <mergeCell ref="C14:C15"/>
    <mergeCell ref="C16:D22"/>
    <mergeCell ref="D14:F15"/>
    <mergeCell ref="AJ20:AK22"/>
    <mergeCell ref="AL20:AM22"/>
    <mergeCell ref="X20:Y22"/>
    <mergeCell ref="G14:BX15"/>
    <mergeCell ref="AD20:AE2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BX77"/>
  <sheetViews>
    <sheetView showGridLines="0" view="pageBreakPreview" zoomScale="145" zoomScaleNormal="110" zoomScaleSheetLayoutView="145" zoomScalePageLayoutView="0" workbookViewId="0" topLeftCell="A1">
      <selection activeCell="C3" sqref="C3:BX5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87" t="s">
        <v>114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9"/>
    </row>
    <row r="4" spans="3:76" s="8" customFormat="1" ht="4.5" customHeight="1">
      <c r="C4" s="79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791"/>
    </row>
    <row r="5" spans="3:76" s="8" customFormat="1" ht="4.5" customHeight="1">
      <c r="C5" s="790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791"/>
    </row>
    <row r="6" spans="3:76" s="8" customFormat="1" ht="4.5" customHeight="1">
      <c r="C6" s="792" t="s">
        <v>287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  <c r="BB6" s="793"/>
      <c r="BC6" s="793"/>
      <c r="BD6" s="793"/>
      <c r="BE6" s="793"/>
      <c r="BF6" s="793"/>
      <c r="BG6" s="793"/>
      <c r="BH6" s="793"/>
      <c r="BI6" s="793"/>
      <c r="BJ6" s="793"/>
      <c r="BK6" s="793"/>
      <c r="BL6" s="793"/>
      <c r="BM6" s="793"/>
      <c r="BN6" s="793"/>
      <c r="BO6" s="793"/>
      <c r="BP6" s="793"/>
      <c r="BQ6" s="793"/>
      <c r="BR6" s="793"/>
      <c r="BS6" s="793"/>
      <c r="BT6" s="793"/>
      <c r="BU6" s="793"/>
      <c r="BV6" s="793"/>
      <c r="BW6" s="793"/>
      <c r="BX6" s="794"/>
    </row>
    <row r="7" spans="3:76" s="8" customFormat="1" ht="8.25" customHeight="1">
      <c r="C7" s="792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  <c r="AR7" s="793"/>
      <c r="AS7" s="793"/>
      <c r="AT7" s="793"/>
      <c r="AU7" s="793"/>
      <c r="AV7" s="793"/>
      <c r="AW7" s="793"/>
      <c r="AX7" s="793"/>
      <c r="AY7" s="793"/>
      <c r="AZ7" s="793"/>
      <c r="BA7" s="793"/>
      <c r="BB7" s="793"/>
      <c r="BC7" s="793"/>
      <c r="BD7" s="793"/>
      <c r="BE7" s="793"/>
      <c r="BF7" s="793"/>
      <c r="BG7" s="793"/>
      <c r="BH7" s="793"/>
      <c r="BI7" s="793"/>
      <c r="BJ7" s="793"/>
      <c r="BK7" s="793"/>
      <c r="BL7" s="793"/>
      <c r="BM7" s="793"/>
      <c r="BN7" s="793"/>
      <c r="BO7" s="793"/>
      <c r="BP7" s="793"/>
      <c r="BQ7" s="793"/>
      <c r="BR7" s="793"/>
      <c r="BS7" s="793"/>
      <c r="BT7" s="793"/>
      <c r="BU7" s="793"/>
      <c r="BV7" s="793"/>
      <c r="BW7" s="793"/>
      <c r="BX7" s="794"/>
    </row>
    <row r="8" spans="3:76" s="8" customFormat="1" ht="4.5" customHeight="1">
      <c r="C8" s="792" t="s">
        <v>94</v>
      </c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4"/>
    </row>
    <row r="9" spans="3:76" s="8" customFormat="1" ht="6.75" customHeight="1">
      <c r="C9" s="792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3"/>
      <c r="AS9" s="793"/>
      <c r="AT9" s="793"/>
      <c r="AU9" s="793"/>
      <c r="AV9" s="793"/>
      <c r="AW9" s="793"/>
      <c r="AX9" s="793"/>
      <c r="AY9" s="793"/>
      <c r="AZ9" s="793"/>
      <c r="BA9" s="793"/>
      <c r="BB9" s="793"/>
      <c r="BC9" s="793"/>
      <c r="BD9" s="793"/>
      <c r="BE9" s="793"/>
      <c r="BF9" s="793"/>
      <c r="BG9" s="793"/>
      <c r="BH9" s="793"/>
      <c r="BI9" s="793"/>
      <c r="BJ9" s="793"/>
      <c r="BK9" s="793"/>
      <c r="BL9" s="793"/>
      <c r="BM9" s="793"/>
      <c r="BN9" s="793"/>
      <c r="BO9" s="793"/>
      <c r="BP9" s="793"/>
      <c r="BQ9" s="793"/>
      <c r="BR9" s="793"/>
      <c r="BS9" s="793"/>
      <c r="BT9" s="793"/>
      <c r="BU9" s="793"/>
      <c r="BV9" s="793"/>
      <c r="BW9" s="793"/>
      <c r="BX9" s="794"/>
    </row>
    <row r="10" spans="3:76" s="8" customFormat="1" ht="4.5" customHeight="1">
      <c r="C10" s="795" t="s">
        <v>115</v>
      </c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7"/>
    </row>
    <row r="11" spans="3:76" s="8" customFormat="1" ht="8.25" customHeight="1">
      <c r="C11" s="798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799"/>
      <c r="AQ11" s="799"/>
      <c r="AR11" s="799"/>
      <c r="AS11" s="799"/>
      <c r="AT11" s="799"/>
      <c r="AU11" s="799"/>
      <c r="AV11" s="799"/>
      <c r="AW11" s="799"/>
      <c r="AX11" s="799"/>
      <c r="AY11" s="799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799"/>
      <c r="BS11" s="799"/>
      <c r="BT11" s="799"/>
      <c r="BU11" s="799"/>
      <c r="BV11" s="799"/>
      <c r="BW11" s="799"/>
      <c r="BX11" s="800"/>
    </row>
    <row r="12" s="8" customFormat="1" ht="12.75" customHeight="1"/>
    <row r="13" spans="3:76" s="8" customFormat="1" ht="4.5" customHeight="1">
      <c r="C13" s="801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602"/>
      <c r="BX13" s="802"/>
    </row>
    <row r="14" spans="3:76" s="8" customFormat="1" ht="4.5" customHeight="1">
      <c r="C14" s="474"/>
      <c r="D14" s="346" t="s">
        <v>11</v>
      </c>
      <c r="E14" s="346"/>
      <c r="F14" s="346"/>
      <c r="G14" s="346" t="s">
        <v>12</v>
      </c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428"/>
    </row>
    <row r="15" spans="3:76" s="8" customFormat="1" ht="4.5" customHeight="1">
      <c r="C15" s="474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428"/>
    </row>
    <row r="16" spans="3:76" s="8" customFormat="1" ht="6" customHeight="1">
      <c r="C16" s="252"/>
      <c r="D16" s="236"/>
      <c r="E16" s="251" t="s">
        <v>13</v>
      </c>
      <c r="F16" s="251"/>
      <c r="G16" s="251" t="s">
        <v>14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784">
        <f>FŐLAP!V111</f>
        <v>0</v>
      </c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259"/>
    </row>
    <row r="17" spans="3:76" s="8" customFormat="1" ht="6" customHeight="1">
      <c r="C17" s="252"/>
      <c r="D17" s="236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4"/>
      <c r="BL17" s="784"/>
      <c r="BM17" s="784"/>
      <c r="BN17" s="784"/>
      <c r="BO17" s="784"/>
      <c r="BP17" s="784"/>
      <c r="BQ17" s="784"/>
      <c r="BR17" s="784"/>
      <c r="BS17" s="784"/>
      <c r="BT17" s="784"/>
      <c r="BU17" s="784"/>
      <c r="BV17" s="784"/>
      <c r="BW17" s="784"/>
      <c r="BX17" s="259"/>
    </row>
    <row r="18" spans="3:76" s="8" customFormat="1" ht="6" customHeight="1">
      <c r="C18" s="252"/>
      <c r="D18" s="236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927"/>
      <c r="W18" s="927"/>
      <c r="X18" s="927"/>
      <c r="Y18" s="927"/>
      <c r="Z18" s="927"/>
      <c r="AA18" s="927"/>
      <c r="AB18" s="927"/>
      <c r="AC18" s="927"/>
      <c r="AD18" s="927"/>
      <c r="AE18" s="927"/>
      <c r="AF18" s="927"/>
      <c r="AG18" s="927"/>
      <c r="AH18" s="927"/>
      <c r="AI18" s="927"/>
      <c r="AJ18" s="927"/>
      <c r="AK18" s="927"/>
      <c r="AL18" s="927"/>
      <c r="AM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259"/>
    </row>
    <row r="19" spans="3:76" s="8" customFormat="1" ht="3.75" customHeight="1">
      <c r="C19" s="252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59"/>
    </row>
    <row r="20" spans="3:76" s="8" customFormat="1" ht="6" customHeight="1">
      <c r="C20" s="252"/>
      <c r="D20" s="236"/>
      <c r="E20" s="251" t="s">
        <v>15</v>
      </c>
      <c r="F20" s="251"/>
      <c r="G20" s="251" t="s">
        <v>23</v>
      </c>
      <c r="H20" s="251"/>
      <c r="I20" s="251"/>
      <c r="J20" s="251"/>
      <c r="K20" s="251"/>
      <c r="L20" s="251"/>
      <c r="M20" s="251"/>
      <c r="N20" s="780">
        <f>FŐLAP!N122</f>
        <v>0</v>
      </c>
      <c r="O20" s="780"/>
      <c r="P20" s="780">
        <f>FŐLAP!P122</f>
        <v>0</v>
      </c>
      <c r="Q20" s="780"/>
      <c r="R20" s="780">
        <f>FŐLAP!R122</f>
        <v>0</v>
      </c>
      <c r="S20" s="780"/>
      <c r="T20" s="780">
        <f>FŐLAP!T122</f>
        <v>0</v>
      </c>
      <c r="U20" s="780"/>
      <c r="V20" s="780">
        <f>FŐLAP!V122</f>
        <v>0</v>
      </c>
      <c r="W20" s="780"/>
      <c r="X20" s="780">
        <f>FŐLAP!X122</f>
        <v>0</v>
      </c>
      <c r="Y20" s="780"/>
      <c r="Z20" s="780">
        <f>FŐLAP!Z122</f>
        <v>0</v>
      </c>
      <c r="AA20" s="780"/>
      <c r="AB20" s="780">
        <f>FŐLAP!AB122</f>
        <v>0</v>
      </c>
      <c r="AC20" s="780"/>
      <c r="AD20" s="783" t="s">
        <v>24</v>
      </c>
      <c r="AE20" s="783"/>
      <c r="AF20" s="780">
        <f>FŐLAP!AF122</f>
        <v>0</v>
      </c>
      <c r="AG20" s="780"/>
      <c r="AH20" s="783" t="s">
        <v>24</v>
      </c>
      <c r="AI20" s="783"/>
      <c r="AJ20" s="780">
        <f>FŐLAP!AJ122</f>
        <v>0</v>
      </c>
      <c r="AK20" s="780"/>
      <c r="AL20" s="780">
        <f>FŐLAP!AL122</f>
        <v>0</v>
      </c>
      <c r="AM20" s="780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59"/>
    </row>
    <row r="21" spans="3:76" s="8" customFormat="1" ht="6" customHeight="1">
      <c r="C21" s="252"/>
      <c r="D21" s="236"/>
      <c r="E21" s="251"/>
      <c r="F21" s="251"/>
      <c r="G21" s="251"/>
      <c r="H21" s="251"/>
      <c r="I21" s="251"/>
      <c r="J21" s="251"/>
      <c r="K21" s="251"/>
      <c r="L21" s="251"/>
      <c r="M21" s="25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3"/>
      <c r="AE21" s="783"/>
      <c r="AF21" s="781"/>
      <c r="AG21" s="781"/>
      <c r="AH21" s="783"/>
      <c r="AI21" s="783"/>
      <c r="AJ21" s="781"/>
      <c r="AK21" s="781"/>
      <c r="AL21" s="781"/>
      <c r="AM21" s="781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59"/>
    </row>
    <row r="22" spans="3:76" s="8" customFormat="1" ht="6" customHeight="1">
      <c r="C22" s="252"/>
      <c r="D22" s="236"/>
      <c r="E22" s="251"/>
      <c r="F22" s="251"/>
      <c r="G22" s="251"/>
      <c r="H22" s="251"/>
      <c r="I22" s="251"/>
      <c r="J22" s="251"/>
      <c r="K22" s="251"/>
      <c r="L22" s="251"/>
      <c r="M22" s="251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3"/>
      <c r="AE22" s="783"/>
      <c r="AF22" s="782"/>
      <c r="AG22" s="782"/>
      <c r="AH22" s="783"/>
      <c r="AI22" s="783"/>
      <c r="AJ22" s="782"/>
      <c r="AK22" s="782"/>
      <c r="AL22" s="782"/>
      <c r="AM22" s="782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59"/>
    </row>
    <row r="23" spans="3:76" s="8" customFormat="1" ht="4.5" customHeight="1">
      <c r="C23" s="42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421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367"/>
      <c r="D25" s="265" t="s">
        <v>21</v>
      </c>
      <c r="E25" s="265"/>
      <c r="F25" s="265"/>
      <c r="G25" s="265" t="s">
        <v>96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6"/>
      <c r="BI25" s="590" t="s">
        <v>102</v>
      </c>
      <c r="BJ25" s="656"/>
      <c r="BK25" s="656"/>
      <c r="BL25" s="656"/>
      <c r="BM25" s="656"/>
      <c r="BN25" s="656"/>
      <c r="BO25" s="656"/>
      <c r="BP25" s="656"/>
      <c r="BQ25" s="656"/>
      <c r="BR25" s="656"/>
      <c r="BS25" s="656"/>
      <c r="BT25" s="656"/>
      <c r="BU25" s="656"/>
      <c r="BV25" s="656"/>
      <c r="BW25" s="656"/>
      <c r="BX25" s="657"/>
    </row>
    <row r="26" spans="3:76" s="8" customFormat="1" ht="4.5" customHeight="1">
      <c r="C26" s="252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9"/>
      <c r="BI26" s="658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60"/>
    </row>
    <row r="27" spans="3:76" s="8" customFormat="1" ht="4.5" customHeight="1">
      <c r="C27" s="252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9"/>
      <c r="BI27" s="658" t="s">
        <v>101</v>
      </c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60"/>
    </row>
    <row r="28" spans="3:76" s="8" customFormat="1" ht="4.5" customHeight="1" thickBot="1">
      <c r="C28" s="929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5"/>
      <c r="BI28" s="661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3"/>
    </row>
    <row r="29" spans="3:76" s="8" customFormat="1" ht="4.5" customHeight="1">
      <c r="C29" s="930"/>
      <c r="D29" s="668" t="s">
        <v>13</v>
      </c>
      <c r="E29" s="668"/>
      <c r="F29" s="668"/>
      <c r="G29" s="554" t="s">
        <v>106</v>
      </c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5"/>
      <c r="BI29" s="331">
        <f>BI33+BI37+BI41+BI45+BI49+BI53-BI57</f>
        <v>0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3"/>
    </row>
    <row r="30" spans="3:76" s="8" customFormat="1" ht="4.5" customHeight="1">
      <c r="C30" s="252"/>
      <c r="D30" s="632"/>
      <c r="E30" s="632"/>
      <c r="F30" s="63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3"/>
      <c r="BI30" s="160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/>
    </row>
    <row r="31" spans="3:76" s="8" customFormat="1" ht="4.5" customHeight="1">
      <c r="C31" s="252"/>
      <c r="D31" s="632"/>
      <c r="E31" s="632"/>
      <c r="F31" s="63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3"/>
      <c r="BI31" s="160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/>
    </row>
    <row r="32" spans="3:76" s="8" customFormat="1" ht="4.5" customHeight="1" thickBot="1">
      <c r="C32" s="929"/>
      <c r="D32" s="669"/>
      <c r="E32" s="669"/>
      <c r="F32" s="669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5"/>
      <c r="BI32" s="934"/>
      <c r="BJ32" s="935"/>
      <c r="BK32" s="935"/>
      <c r="BL32" s="935"/>
      <c r="BM32" s="935"/>
      <c r="BN32" s="935"/>
      <c r="BO32" s="935"/>
      <c r="BP32" s="935"/>
      <c r="BQ32" s="935"/>
      <c r="BR32" s="935"/>
      <c r="BS32" s="935"/>
      <c r="BT32" s="935"/>
      <c r="BU32" s="935"/>
      <c r="BV32" s="935"/>
      <c r="BW32" s="935"/>
      <c r="BX32" s="936"/>
    </row>
    <row r="33" spans="3:76" s="8" customFormat="1" ht="4.5" customHeight="1">
      <c r="C33" s="252"/>
      <c r="D33" s="632" t="s">
        <v>15</v>
      </c>
      <c r="E33" s="632"/>
      <c r="F33" s="632"/>
      <c r="G33" s="554" t="s">
        <v>116</v>
      </c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5"/>
      <c r="BI33" s="937"/>
      <c r="BJ33" s="937"/>
      <c r="BK33" s="937"/>
      <c r="BL33" s="937"/>
      <c r="BM33" s="937"/>
      <c r="BN33" s="937"/>
      <c r="BO33" s="937"/>
      <c r="BP33" s="937"/>
      <c r="BQ33" s="937"/>
      <c r="BR33" s="937"/>
      <c r="BS33" s="937"/>
      <c r="BT33" s="937"/>
      <c r="BU33" s="937"/>
      <c r="BV33" s="937"/>
      <c r="BW33" s="937"/>
      <c r="BX33" s="937"/>
    </row>
    <row r="34" spans="3:76" s="8" customFormat="1" ht="4.5" customHeight="1">
      <c r="C34" s="252"/>
      <c r="D34" s="632"/>
      <c r="E34" s="632"/>
      <c r="F34" s="63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3"/>
      <c r="BI34" s="928"/>
      <c r="BJ34" s="928"/>
      <c r="BK34" s="928"/>
      <c r="BL34" s="928"/>
      <c r="BM34" s="928"/>
      <c r="BN34" s="928"/>
      <c r="BO34" s="928"/>
      <c r="BP34" s="928"/>
      <c r="BQ34" s="928"/>
      <c r="BR34" s="928"/>
      <c r="BS34" s="928"/>
      <c r="BT34" s="928"/>
      <c r="BU34" s="928"/>
      <c r="BV34" s="928"/>
      <c r="BW34" s="928"/>
      <c r="BX34" s="928"/>
    </row>
    <row r="35" spans="3:76" s="8" customFormat="1" ht="4.5" customHeight="1">
      <c r="C35" s="252"/>
      <c r="D35" s="632"/>
      <c r="E35" s="632"/>
      <c r="F35" s="63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3"/>
      <c r="BI35" s="928"/>
      <c r="BJ35" s="928"/>
      <c r="BK35" s="928"/>
      <c r="BL35" s="928"/>
      <c r="BM35" s="928"/>
      <c r="BN35" s="928"/>
      <c r="BO35" s="928"/>
      <c r="BP35" s="928"/>
      <c r="BQ35" s="928"/>
      <c r="BR35" s="928"/>
      <c r="BS35" s="928"/>
      <c r="BT35" s="928"/>
      <c r="BU35" s="928"/>
      <c r="BV35" s="928"/>
      <c r="BW35" s="928"/>
      <c r="BX35" s="928"/>
    </row>
    <row r="36" spans="3:76" s="8" customFormat="1" ht="4.5" customHeight="1">
      <c r="C36" s="420"/>
      <c r="D36" s="633"/>
      <c r="E36" s="633"/>
      <c r="F36" s="633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928"/>
      <c r="BJ36" s="928"/>
      <c r="BK36" s="928"/>
      <c r="BL36" s="928"/>
      <c r="BM36" s="928"/>
      <c r="BN36" s="928"/>
      <c r="BO36" s="928"/>
      <c r="BP36" s="928"/>
      <c r="BQ36" s="928"/>
      <c r="BR36" s="928"/>
      <c r="BS36" s="928"/>
      <c r="BT36" s="928"/>
      <c r="BU36" s="928"/>
      <c r="BV36" s="928"/>
      <c r="BW36" s="928"/>
      <c r="BX36" s="928"/>
    </row>
    <row r="37" spans="3:76" s="8" customFormat="1" ht="4.5" customHeight="1">
      <c r="C37" s="367"/>
      <c r="D37" s="631" t="s">
        <v>19</v>
      </c>
      <c r="E37" s="631"/>
      <c r="F37" s="631"/>
      <c r="G37" s="209" t="s">
        <v>117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10"/>
      <c r="BI37" s="928"/>
      <c r="BJ37" s="928"/>
      <c r="BK37" s="928"/>
      <c r="BL37" s="928"/>
      <c r="BM37" s="928"/>
      <c r="BN37" s="928"/>
      <c r="BO37" s="928"/>
      <c r="BP37" s="928"/>
      <c r="BQ37" s="928"/>
      <c r="BR37" s="928"/>
      <c r="BS37" s="928"/>
      <c r="BT37" s="928"/>
      <c r="BU37" s="928"/>
      <c r="BV37" s="928"/>
      <c r="BW37" s="928"/>
      <c r="BX37" s="928"/>
    </row>
    <row r="38" spans="3:76" s="8" customFormat="1" ht="4.5" customHeight="1">
      <c r="C38" s="252"/>
      <c r="D38" s="632"/>
      <c r="E38" s="632"/>
      <c r="F38" s="63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3"/>
      <c r="BI38" s="928"/>
      <c r="BJ38" s="928"/>
      <c r="BK38" s="928"/>
      <c r="BL38" s="928"/>
      <c r="BM38" s="928"/>
      <c r="BN38" s="928"/>
      <c r="BO38" s="928"/>
      <c r="BP38" s="928"/>
      <c r="BQ38" s="928"/>
      <c r="BR38" s="928"/>
      <c r="BS38" s="928"/>
      <c r="BT38" s="928"/>
      <c r="BU38" s="928"/>
      <c r="BV38" s="928"/>
      <c r="BW38" s="928"/>
      <c r="BX38" s="928"/>
    </row>
    <row r="39" spans="3:76" s="8" customFormat="1" ht="4.5" customHeight="1">
      <c r="C39" s="252"/>
      <c r="D39" s="632"/>
      <c r="E39" s="632"/>
      <c r="F39" s="63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3"/>
      <c r="BI39" s="928"/>
      <c r="BJ39" s="928"/>
      <c r="BK39" s="928"/>
      <c r="BL39" s="928"/>
      <c r="BM39" s="928"/>
      <c r="BN39" s="928"/>
      <c r="BO39" s="928"/>
      <c r="BP39" s="928"/>
      <c r="BQ39" s="928"/>
      <c r="BR39" s="928"/>
      <c r="BS39" s="928"/>
      <c r="BT39" s="928"/>
      <c r="BU39" s="928"/>
      <c r="BV39" s="928"/>
      <c r="BW39" s="928"/>
      <c r="BX39" s="928"/>
    </row>
    <row r="40" spans="3:76" s="8" customFormat="1" ht="4.5" customHeight="1">
      <c r="C40" s="420"/>
      <c r="D40" s="633"/>
      <c r="E40" s="633"/>
      <c r="F40" s="633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6"/>
      <c r="BI40" s="928"/>
      <c r="BJ40" s="928"/>
      <c r="BK40" s="928"/>
      <c r="BL40" s="928"/>
      <c r="BM40" s="928"/>
      <c r="BN40" s="928"/>
      <c r="BO40" s="928"/>
      <c r="BP40" s="928"/>
      <c r="BQ40" s="928"/>
      <c r="BR40" s="928"/>
      <c r="BS40" s="928"/>
      <c r="BT40" s="928"/>
      <c r="BU40" s="928"/>
      <c r="BV40" s="928"/>
      <c r="BW40" s="928"/>
      <c r="BX40" s="928"/>
    </row>
    <row r="41" spans="3:76" s="8" customFormat="1" ht="4.5" customHeight="1">
      <c r="C41" s="367"/>
      <c r="D41" s="631" t="s">
        <v>22</v>
      </c>
      <c r="E41" s="631"/>
      <c r="F41" s="631"/>
      <c r="G41" s="606" t="s">
        <v>118</v>
      </c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7"/>
      <c r="BI41" s="928"/>
      <c r="BJ41" s="928"/>
      <c r="BK41" s="928"/>
      <c r="BL41" s="928"/>
      <c r="BM41" s="928"/>
      <c r="BN41" s="928"/>
      <c r="BO41" s="928"/>
      <c r="BP41" s="928"/>
      <c r="BQ41" s="928"/>
      <c r="BR41" s="928"/>
      <c r="BS41" s="928"/>
      <c r="BT41" s="928"/>
      <c r="BU41" s="928"/>
      <c r="BV41" s="928"/>
      <c r="BW41" s="928"/>
      <c r="BX41" s="928"/>
    </row>
    <row r="42" spans="3:76" s="8" customFormat="1" ht="4.5" customHeight="1">
      <c r="C42" s="252"/>
      <c r="D42" s="632"/>
      <c r="E42" s="632"/>
      <c r="F42" s="63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338"/>
      <c r="BI42" s="928"/>
      <c r="BJ42" s="928"/>
      <c r="BK42" s="928"/>
      <c r="BL42" s="928"/>
      <c r="BM42" s="928"/>
      <c r="BN42" s="928"/>
      <c r="BO42" s="928"/>
      <c r="BP42" s="928"/>
      <c r="BQ42" s="928"/>
      <c r="BR42" s="928"/>
      <c r="BS42" s="928"/>
      <c r="BT42" s="928"/>
      <c r="BU42" s="928"/>
      <c r="BV42" s="928"/>
      <c r="BW42" s="928"/>
      <c r="BX42" s="928"/>
    </row>
    <row r="43" spans="3:76" s="8" customFormat="1" ht="4.5" customHeight="1">
      <c r="C43" s="252"/>
      <c r="D43" s="632"/>
      <c r="E43" s="632"/>
      <c r="F43" s="63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33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</row>
    <row r="44" spans="3:76" s="8" customFormat="1" ht="4.5" customHeight="1">
      <c r="C44" s="420"/>
      <c r="D44" s="633"/>
      <c r="E44" s="633"/>
      <c r="F44" s="633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40"/>
      <c r="BI44" s="928"/>
      <c r="BJ44" s="928"/>
      <c r="BK44" s="928"/>
      <c r="BL44" s="928"/>
      <c r="BM44" s="928"/>
      <c r="BN44" s="928"/>
      <c r="BO44" s="928"/>
      <c r="BP44" s="928"/>
      <c r="BQ44" s="928"/>
      <c r="BR44" s="928"/>
      <c r="BS44" s="928"/>
      <c r="BT44" s="928"/>
      <c r="BU44" s="928"/>
      <c r="BV44" s="928"/>
      <c r="BW44" s="928"/>
      <c r="BX44" s="928"/>
    </row>
    <row r="45" spans="3:76" s="8" customFormat="1" ht="4.5" customHeight="1">
      <c r="C45" s="367"/>
      <c r="D45" s="631" t="s">
        <v>28</v>
      </c>
      <c r="E45" s="631"/>
      <c r="F45" s="631"/>
      <c r="G45" s="209" t="s">
        <v>182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10"/>
      <c r="BI45" s="928"/>
      <c r="BJ45" s="928"/>
      <c r="BK45" s="928"/>
      <c r="BL45" s="928"/>
      <c r="BM45" s="928"/>
      <c r="BN45" s="928"/>
      <c r="BO45" s="928"/>
      <c r="BP45" s="928"/>
      <c r="BQ45" s="928"/>
      <c r="BR45" s="928"/>
      <c r="BS45" s="928"/>
      <c r="BT45" s="928"/>
      <c r="BU45" s="928"/>
      <c r="BV45" s="928"/>
      <c r="BW45" s="928"/>
      <c r="BX45" s="928"/>
    </row>
    <row r="46" spans="3:76" s="8" customFormat="1" ht="4.5" customHeight="1">
      <c r="C46" s="252"/>
      <c r="D46" s="632"/>
      <c r="E46" s="632"/>
      <c r="F46" s="63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3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</row>
    <row r="47" spans="3:76" s="8" customFormat="1" ht="4.5" customHeight="1">
      <c r="C47" s="252"/>
      <c r="D47" s="632"/>
      <c r="E47" s="632"/>
      <c r="F47" s="63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3"/>
      <c r="BI47" s="928"/>
      <c r="BJ47" s="928"/>
      <c r="BK47" s="928"/>
      <c r="BL47" s="928"/>
      <c r="BM47" s="928"/>
      <c r="BN47" s="928"/>
      <c r="BO47" s="928"/>
      <c r="BP47" s="928"/>
      <c r="BQ47" s="928"/>
      <c r="BR47" s="928"/>
      <c r="BS47" s="928"/>
      <c r="BT47" s="928"/>
      <c r="BU47" s="928"/>
      <c r="BV47" s="928"/>
      <c r="BW47" s="928"/>
      <c r="BX47" s="928"/>
    </row>
    <row r="48" spans="3:76" s="8" customFormat="1" ht="4.5" customHeight="1">
      <c r="C48" s="420"/>
      <c r="D48" s="633"/>
      <c r="E48" s="633"/>
      <c r="F48" s="633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6"/>
      <c r="BI48" s="928"/>
      <c r="BJ48" s="928"/>
      <c r="BK48" s="928"/>
      <c r="BL48" s="928"/>
      <c r="BM48" s="928"/>
      <c r="BN48" s="928"/>
      <c r="BO48" s="928"/>
      <c r="BP48" s="928"/>
      <c r="BQ48" s="928"/>
      <c r="BR48" s="928"/>
      <c r="BS48" s="928"/>
      <c r="BT48" s="928"/>
      <c r="BU48" s="928"/>
      <c r="BV48" s="928"/>
      <c r="BW48" s="928"/>
      <c r="BX48" s="928"/>
    </row>
    <row r="49" spans="3:76" s="8" customFormat="1" ht="4.5" customHeight="1">
      <c r="C49" s="367"/>
      <c r="D49" s="631" t="s">
        <v>29</v>
      </c>
      <c r="E49" s="631"/>
      <c r="F49" s="631"/>
      <c r="G49" s="606" t="s">
        <v>112</v>
      </c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7"/>
      <c r="BI49" s="928"/>
      <c r="BJ49" s="928"/>
      <c r="BK49" s="928"/>
      <c r="BL49" s="928"/>
      <c r="BM49" s="928"/>
      <c r="BN49" s="928"/>
      <c r="BO49" s="928"/>
      <c r="BP49" s="928"/>
      <c r="BQ49" s="928"/>
      <c r="BR49" s="928"/>
      <c r="BS49" s="928"/>
      <c r="BT49" s="928"/>
      <c r="BU49" s="928"/>
      <c r="BV49" s="928"/>
      <c r="BW49" s="928"/>
      <c r="BX49" s="928"/>
    </row>
    <row r="50" spans="3:76" s="8" customFormat="1" ht="4.5" customHeight="1">
      <c r="C50" s="252"/>
      <c r="D50" s="632"/>
      <c r="E50" s="632"/>
      <c r="F50" s="63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338"/>
      <c r="BI50" s="928"/>
      <c r="BJ50" s="928"/>
      <c r="BK50" s="928"/>
      <c r="BL50" s="928"/>
      <c r="BM50" s="928"/>
      <c r="BN50" s="928"/>
      <c r="BO50" s="928"/>
      <c r="BP50" s="928"/>
      <c r="BQ50" s="928"/>
      <c r="BR50" s="928"/>
      <c r="BS50" s="928"/>
      <c r="BT50" s="928"/>
      <c r="BU50" s="928"/>
      <c r="BV50" s="928"/>
      <c r="BW50" s="928"/>
      <c r="BX50" s="928"/>
    </row>
    <row r="51" spans="3:76" s="8" customFormat="1" ht="4.5" customHeight="1">
      <c r="C51" s="252"/>
      <c r="D51" s="632"/>
      <c r="E51" s="632"/>
      <c r="F51" s="63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338"/>
      <c r="BI51" s="928"/>
      <c r="BJ51" s="928"/>
      <c r="BK51" s="928"/>
      <c r="BL51" s="928"/>
      <c r="BM51" s="928"/>
      <c r="BN51" s="928"/>
      <c r="BO51" s="928"/>
      <c r="BP51" s="928"/>
      <c r="BQ51" s="928"/>
      <c r="BR51" s="928"/>
      <c r="BS51" s="928"/>
      <c r="BT51" s="928"/>
      <c r="BU51" s="928"/>
      <c r="BV51" s="928"/>
      <c r="BW51" s="928"/>
      <c r="BX51" s="928"/>
    </row>
    <row r="52" spans="3:76" s="8" customFormat="1" ht="4.5" customHeight="1">
      <c r="C52" s="420"/>
      <c r="D52" s="633"/>
      <c r="E52" s="633"/>
      <c r="F52" s="633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40"/>
      <c r="BI52" s="928"/>
      <c r="BJ52" s="928"/>
      <c r="BK52" s="928"/>
      <c r="BL52" s="928"/>
      <c r="BM52" s="928"/>
      <c r="BN52" s="928"/>
      <c r="BO52" s="928"/>
      <c r="BP52" s="928"/>
      <c r="BQ52" s="928"/>
      <c r="BR52" s="928"/>
      <c r="BS52" s="928"/>
      <c r="BT52" s="928"/>
      <c r="BU52" s="928"/>
      <c r="BV52" s="928"/>
      <c r="BW52" s="928"/>
      <c r="BX52" s="928"/>
    </row>
    <row r="53" spans="3:76" s="8" customFormat="1" ht="4.5" customHeight="1">
      <c r="C53" s="367"/>
      <c r="D53" s="631" t="s">
        <v>26</v>
      </c>
      <c r="E53" s="631"/>
      <c r="F53" s="631"/>
      <c r="G53" s="606" t="s">
        <v>279</v>
      </c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6"/>
      <c r="AE53" s="606"/>
      <c r="AF53" s="606"/>
      <c r="AG53" s="606"/>
      <c r="AH53" s="606"/>
      <c r="AI53" s="606"/>
      <c r="AJ53" s="606"/>
      <c r="AK53" s="606"/>
      <c r="AL53" s="606"/>
      <c r="AM53" s="606"/>
      <c r="AN53" s="606"/>
      <c r="AO53" s="606"/>
      <c r="AP53" s="606"/>
      <c r="AQ53" s="606"/>
      <c r="AR53" s="606"/>
      <c r="AS53" s="606"/>
      <c r="AT53" s="606"/>
      <c r="AU53" s="606"/>
      <c r="AV53" s="606"/>
      <c r="AW53" s="606"/>
      <c r="AX53" s="606"/>
      <c r="AY53" s="606"/>
      <c r="AZ53" s="606"/>
      <c r="BA53" s="606"/>
      <c r="BB53" s="606"/>
      <c r="BC53" s="606"/>
      <c r="BD53" s="606"/>
      <c r="BE53" s="606"/>
      <c r="BF53" s="606"/>
      <c r="BG53" s="606"/>
      <c r="BH53" s="607"/>
      <c r="BI53" s="928"/>
      <c r="BJ53" s="928"/>
      <c r="BK53" s="928"/>
      <c r="BL53" s="928"/>
      <c r="BM53" s="928"/>
      <c r="BN53" s="928"/>
      <c r="BO53" s="928"/>
      <c r="BP53" s="928"/>
      <c r="BQ53" s="928"/>
      <c r="BR53" s="928"/>
      <c r="BS53" s="928"/>
      <c r="BT53" s="928"/>
      <c r="BU53" s="928"/>
      <c r="BV53" s="928"/>
      <c r="BW53" s="928"/>
      <c r="BX53" s="928"/>
    </row>
    <row r="54" spans="3:76" s="8" customFormat="1" ht="4.5" customHeight="1">
      <c r="C54" s="252"/>
      <c r="D54" s="632"/>
      <c r="E54" s="632"/>
      <c r="F54" s="63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338"/>
      <c r="BI54" s="928"/>
      <c r="BJ54" s="928"/>
      <c r="BK54" s="928"/>
      <c r="BL54" s="928"/>
      <c r="BM54" s="928"/>
      <c r="BN54" s="928"/>
      <c r="BO54" s="928"/>
      <c r="BP54" s="928"/>
      <c r="BQ54" s="928"/>
      <c r="BR54" s="928"/>
      <c r="BS54" s="928"/>
      <c r="BT54" s="928"/>
      <c r="BU54" s="928"/>
      <c r="BV54" s="928"/>
      <c r="BW54" s="928"/>
      <c r="BX54" s="928"/>
    </row>
    <row r="55" spans="3:76" s="8" customFormat="1" ht="4.5" customHeight="1">
      <c r="C55" s="252"/>
      <c r="D55" s="632"/>
      <c r="E55" s="632"/>
      <c r="F55" s="63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338"/>
      <c r="BI55" s="928"/>
      <c r="BJ55" s="928"/>
      <c r="BK55" s="928"/>
      <c r="BL55" s="928"/>
      <c r="BM55" s="928"/>
      <c r="BN55" s="928"/>
      <c r="BO55" s="928"/>
      <c r="BP55" s="928"/>
      <c r="BQ55" s="928"/>
      <c r="BR55" s="928"/>
      <c r="BS55" s="928"/>
      <c r="BT55" s="928"/>
      <c r="BU55" s="928"/>
      <c r="BV55" s="928"/>
      <c r="BW55" s="928"/>
      <c r="BX55" s="928"/>
    </row>
    <row r="56" spans="3:76" s="8" customFormat="1" ht="4.5" customHeight="1">
      <c r="C56" s="420"/>
      <c r="D56" s="633"/>
      <c r="E56" s="633"/>
      <c r="F56" s="633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40"/>
      <c r="BI56" s="928"/>
      <c r="BJ56" s="928"/>
      <c r="BK56" s="928"/>
      <c r="BL56" s="928"/>
      <c r="BM56" s="928"/>
      <c r="BN56" s="928"/>
      <c r="BO56" s="928"/>
      <c r="BP56" s="928"/>
      <c r="BQ56" s="928"/>
      <c r="BR56" s="928"/>
      <c r="BS56" s="928"/>
      <c r="BT56" s="928"/>
      <c r="BU56" s="928"/>
      <c r="BV56" s="928"/>
      <c r="BW56" s="928"/>
      <c r="BX56" s="928"/>
    </row>
    <row r="57" spans="3:76" s="8" customFormat="1" ht="4.5" customHeight="1">
      <c r="C57" s="367"/>
      <c r="D57" s="631" t="s">
        <v>32</v>
      </c>
      <c r="E57" s="631"/>
      <c r="F57" s="631"/>
      <c r="G57" s="209" t="s">
        <v>280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10"/>
      <c r="BI57" s="928"/>
      <c r="BJ57" s="928"/>
      <c r="BK57" s="928"/>
      <c r="BL57" s="928"/>
      <c r="BM57" s="928"/>
      <c r="BN57" s="928"/>
      <c r="BO57" s="928"/>
      <c r="BP57" s="928"/>
      <c r="BQ57" s="928"/>
      <c r="BR57" s="928"/>
      <c r="BS57" s="928"/>
      <c r="BT57" s="928"/>
      <c r="BU57" s="928"/>
      <c r="BV57" s="928"/>
      <c r="BW57" s="928"/>
      <c r="BX57" s="928"/>
    </row>
    <row r="58" spans="3:76" s="8" customFormat="1" ht="4.5" customHeight="1">
      <c r="C58" s="252"/>
      <c r="D58" s="632"/>
      <c r="E58" s="632"/>
      <c r="F58" s="63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3"/>
      <c r="BI58" s="928"/>
      <c r="BJ58" s="928"/>
      <c r="BK58" s="928"/>
      <c r="BL58" s="928"/>
      <c r="BM58" s="928"/>
      <c r="BN58" s="928"/>
      <c r="BO58" s="928"/>
      <c r="BP58" s="928"/>
      <c r="BQ58" s="928"/>
      <c r="BR58" s="928"/>
      <c r="BS58" s="928"/>
      <c r="BT58" s="928"/>
      <c r="BU58" s="928"/>
      <c r="BV58" s="928"/>
      <c r="BW58" s="928"/>
      <c r="BX58" s="928"/>
    </row>
    <row r="59" spans="3:76" s="8" customFormat="1" ht="4.5" customHeight="1">
      <c r="C59" s="252"/>
      <c r="D59" s="632"/>
      <c r="E59" s="632"/>
      <c r="F59" s="63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3"/>
      <c r="BI59" s="928"/>
      <c r="BJ59" s="928"/>
      <c r="BK59" s="928"/>
      <c r="BL59" s="928"/>
      <c r="BM59" s="928"/>
      <c r="BN59" s="928"/>
      <c r="BO59" s="928"/>
      <c r="BP59" s="928"/>
      <c r="BQ59" s="928"/>
      <c r="BR59" s="928"/>
      <c r="BS59" s="928"/>
      <c r="BT59" s="928"/>
      <c r="BU59" s="928"/>
      <c r="BV59" s="928"/>
      <c r="BW59" s="928"/>
      <c r="BX59" s="928"/>
    </row>
    <row r="60" spans="3:76" s="8" customFormat="1" ht="4.5" customHeight="1">
      <c r="C60" s="420"/>
      <c r="D60" s="633"/>
      <c r="E60" s="633"/>
      <c r="F60" s="633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6"/>
      <c r="BI60" s="928"/>
      <c r="BJ60" s="928"/>
      <c r="BK60" s="928"/>
      <c r="BL60" s="928"/>
      <c r="BM60" s="928"/>
      <c r="BN60" s="928"/>
      <c r="BO60" s="928"/>
      <c r="BP60" s="928"/>
      <c r="BQ60" s="928"/>
      <c r="BR60" s="928"/>
      <c r="BS60" s="928"/>
      <c r="BT60" s="928"/>
      <c r="BU60" s="928"/>
      <c r="BV60" s="928"/>
      <c r="BW60" s="928"/>
      <c r="BX60" s="928"/>
    </row>
    <row r="61" s="8" customFormat="1" ht="9.75" customHeight="1"/>
    <row r="62" spans="3:76" s="8" customFormat="1" ht="4.5" customHeight="1">
      <c r="C62" s="367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0"/>
      <c r="AW62" s="490"/>
      <c r="AX62" s="490"/>
      <c r="AY62" s="490"/>
      <c r="AZ62" s="490"/>
      <c r="BA62" s="490"/>
      <c r="BB62" s="490"/>
      <c r="BC62" s="490"/>
      <c r="BD62" s="490"/>
      <c r="BE62" s="490"/>
      <c r="BF62" s="490"/>
      <c r="BG62" s="490"/>
      <c r="BH62" s="490"/>
      <c r="BI62" s="490"/>
      <c r="BJ62" s="490"/>
      <c r="BK62" s="490"/>
      <c r="BL62" s="490"/>
      <c r="BM62" s="490"/>
      <c r="BN62" s="490"/>
      <c r="BO62" s="490"/>
      <c r="BP62" s="490"/>
      <c r="BQ62" s="490"/>
      <c r="BR62" s="490"/>
      <c r="BS62" s="490"/>
      <c r="BT62" s="490"/>
      <c r="BU62" s="490"/>
      <c r="BV62" s="490"/>
      <c r="BW62" s="490"/>
      <c r="BX62" s="491"/>
    </row>
    <row r="63" spans="3:76" s="8" customFormat="1" ht="4.5" customHeight="1">
      <c r="C63" s="252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59"/>
    </row>
    <row r="64" spans="3:76" s="8" customFormat="1" ht="4.5" customHeight="1">
      <c r="C64" s="252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59"/>
    </row>
    <row r="65" spans="3:76" s="8" customFormat="1" ht="6" customHeight="1">
      <c r="C65" s="252"/>
      <c r="D65" s="236"/>
      <c r="E65" s="236"/>
      <c r="F65" s="236"/>
      <c r="G65" s="938">
        <f>FŐLAP!G293</f>
        <v>0</v>
      </c>
      <c r="H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236" t="s">
        <v>91</v>
      </c>
      <c r="AF65" s="931">
        <f>FŐLAP!AF293</f>
        <v>0</v>
      </c>
      <c r="AG65" s="931"/>
      <c r="AH65" s="931">
        <f>FŐLAP!AH293</f>
        <v>0</v>
      </c>
      <c r="AI65" s="931"/>
      <c r="AJ65" s="931">
        <f>FŐLAP!AJ293</f>
        <v>0</v>
      </c>
      <c r="AK65" s="931"/>
      <c r="AL65" s="931">
        <f>FŐLAP!AL293</f>
        <v>0</v>
      </c>
      <c r="AM65" s="931"/>
      <c r="AN65" s="236" t="s">
        <v>9</v>
      </c>
      <c r="AO65" s="236"/>
      <c r="AP65" s="931">
        <f>FŐLAP!AP293</f>
        <v>0</v>
      </c>
      <c r="AQ65" s="931"/>
      <c r="AR65" s="931">
        <f>FŐLAP!AR293</f>
        <v>0</v>
      </c>
      <c r="AS65" s="931"/>
      <c r="AT65" s="236" t="s">
        <v>8</v>
      </c>
      <c r="AU65" s="236"/>
      <c r="AV65" s="931">
        <f>FŐLAP!AV293</f>
        <v>0</v>
      </c>
      <c r="AW65" s="931"/>
      <c r="AX65" s="931">
        <f>FŐLAP!AX293</f>
        <v>0</v>
      </c>
      <c r="AY65" s="931"/>
      <c r="AZ65" s="251" t="s">
        <v>7</v>
      </c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85"/>
    </row>
    <row r="66" spans="3:76" s="8" customFormat="1" ht="6" customHeight="1">
      <c r="C66" s="252"/>
      <c r="D66" s="236"/>
      <c r="E66" s="236"/>
      <c r="F66" s="236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38"/>
      <c r="AC66" s="938"/>
      <c r="AD66" s="938"/>
      <c r="AE66" s="236"/>
      <c r="AF66" s="932"/>
      <c r="AG66" s="932"/>
      <c r="AH66" s="932"/>
      <c r="AI66" s="932"/>
      <c r="AJ66" s="932"/>
      <c r="AK66" s="932"/>
      <c r="AL66" s="932"/>
      <c r="AM66" s="932"/>
      <c r="AN66" s="236"/>
      <c r="AO66" s="236"/>
      <c r="AP66" s="932"/>
      <c r="AQ66" s="932"/>
      <c r="AR66" s="932"/>
      <c r="AS66" s="932"/>
      <c r="AT66" s="236"/>
      <c r="AU66" s="236"/>
      <c r="AV66" s="932"/>
      <c r="AW66" s="932"/>
      <c r="AX66" s="932"/>
      <c r="AY66" s="932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85"/>
    </row>
    <row r="67" spans="3:76" s="8" customFormat="1" ht="6" customHeight="1">
      <c r="C67" s="252"/>
      <c r="D67" s="236"/>
      <c r="E67" s="236"/>
      <c r="F67" s="236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39"/>
      <c r="R67" s="939"/>
      <c r="S67" s="939"/>
      <c r="T67" s="939"/>
      <c r="U67" s="939"/>
      <c r="V67" s="939"/>
      <c r="W67" s="939"/>
      <c r="X67" s="939"/>
      <c r="Y67" s="939"/>
      <c r="Z67" s="939"/>
      <c r="AA67" s="939"/>
      <c r="AB67" s="939"/>
      <c r="AC67" s="939"/>
      <c r="AD67" s="939"/>
      <c r="AE67" s="236"/>
      <c r="AF67" s="933"/>
      <c r="AG67" s="933"/>
      <c r="AH67" s="933"/>
      <c r="AI67" s="933"/>
      <c r="AJ67" s="933"/>
      <c r="AK67" s="933"/>
      <c r="AL67" s="933"/>
      <c r="AM67" s="933"/>
      <c r="AN67" s="236"/>
      <c r="AO67" s="236"/>
      <c r="AP67" s="933"/>
      <c r="AQ67" s="933"/>
      <c r="AR67" s="933"/>
      <c r="AS67" s="933"/>
      <c r="AT67" s="236"/>
      <c r="AU67" s="236"/>
      <c r="AV67" s="933"/>
      <c r="AW67" s="933"/>
      <c r="AX67" s="933"/>
      <c r="AY67" s="933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85"/>
    </row>
    <row r="68" spans="3:76" s="8" customFormat="1" ht="4.5" customHeight="1">
      <c r="C68" s="38"/>
      <c r="D68" s="18"/>
      <c r="E68" s="18"/>
      <c r="F68" s="18"/>
      <c r="G68" s="710" t="s">
        <v>173</v>
      </c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40"/>
    </row>
    <row r="69" spans="3:76" s="8" customFormat="1" ht="4.5" customHeight="1">
      <c r="C69" s="38"/>
      <c r="D69" s="18"/>
      <c r="E69" s="18"/>
      <c r="F69" s="18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40"/>
    </row>
    <row r="70" spans="3:76" s="8" customFormat="1" ht="4.5" customHeight="1">
      <c r="C70" s="38"/>
      <c r="D70" s="18"/>
      <c r="E70" s="18"/>
      <c r="F70" s="18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59"/>
    </row>
    <row r="71" spans="3:76" s="8" customFormat="1" ht="4.5" customHeight="1">
      <c r="C71" s="3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59"/>
    </row>
    <row r="72" spans="3:76" s="8" customFormat="1" ht="4.5" customHeight="1">
      <c r="C72" s="3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59"/>
    </row>
    <row r="73" spans="3:76" s="8" customFormat="1" ht="4.5" customHeight="1">
      <c r="C73" s="3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59"/>
    </row>
    <row r="74" spans="3:76" s="8" customFormat="1" ht="4.5" customHeight="1">
      <c r="C74" s="3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36"/>
      <c r="BT74" s="236"/>
      <c r="BU74" s="236"/>
      <c r="BV74" s="236"/>
      <c r="BW74" s="236"/>
      <c r="BX74" s="259"/>
    </row>
    <row r="75" spans="3:76" s="8" customFormat="1" ht="4.5" customHeight="1">
      <c r="C75" s="252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365" t="s">
        <v>92</v>
      </c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236"/>
      <c r="BU75" s="236"/>
      <c r="BV75" s="236"/>
      <c r="BW75" s="236"/>
      <c r="BX75" s="259"/>
    </row>
    <row r="76" spans="3:76" s="8" customFormat="1" ht="4.5" customHeight="1">
      <c r="C76" s="252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236"/>
      <c r="BU76" s="236"/>
      <c r="BV76" s="236"/>
      <c r="BW76" s="236"/>
      <c r="BX76" s="259"/>
    </row>
    <row r="77" spans="3:76" s="8" customFormat="1" ht="4.5" customHeight="1">
      <c r="C77" s="42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786"/>
      <c r="AR77" s="786"/>
      <c r="AS77" s="786"/>
      <c r="AT77" s="786"/>
      <c r="AU77" s="786"/>
      <c r="AV77" s="786"/>
      <c r="AW77" s="786"/>
      <c r="AX77" s="786"/>
      <c r="AY77" s="786"/>
      <c r="AZ77" s="786"/>
      <c r="BA77" s="786"/>
      <c r="BB77" s="786"/>
      <c r="BC77" s="786"/>
      <c r="BD77" s="786"/>
      <c r="BE77" s="786"/>
      <c r="BF77" s="786"/>
      <c r="BG77" s="786"/>
      <c r="BH77" s="786"/>
      <c r="BI77" s="786"/>
      <c r="BJ77" s="786"/>
      <c r="BK77" s="786"/>
      <c r="BL77" s="786"/>
      <c r="BM77" s="786"/>
      <c r="BN77" s="786"/>
      <c r="BO77" s="786"/>
      <c r="BP77" s="786"/>
      <c r="BQ77" s="786"/>
      <c r="BR77" s="786"/>
      <c r="BS77" s="786"/>
      <c r="BT77" s="240"/>
      <c r="BU77" s="240"/>
      <c r="BV77" s="240"/>
      <c r="BW77" s="240"/>
      <c r="BX77" s="421"/>
    </row>
    <row r="78" s="8" customFormat="1" ht="4.5" customHeight="1"/>
    <row r="79" s="8" customFormat="1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</sheetData>
  <sheetProtection password="ED67" sheet="1"/>
  <mergeCells count="89">
    <mergeCell ref="C53:C56"/>
    <mergeCell ref="C57:C60"/>
    <mergeCell ref="D53:F56"/>
    <mergeCell ref="D57:F60"/>
    <mergeCell ref="C3:BX5"/>
    <mergeCell ref="C6:BX7"/>
    <mergeCell ref="C8:BX9"/>
    <mergeCell ref="C10:BX11"/>
    <mergeCell ref="C13:BX13"/>
    <mergeCell ref="C14:C15"/>
    <mergeCell ref="D14:F15"/>
    <mergeCell ref="G14:BX15"/>
    <mergeCell ref="T20:U22"/>
    <mergeCell ref="V16:BW18"/>
    <mergeCell ref="AL20:AM22"/>
    <mergeCell ref="AN20:BW22"/>
    <mergeCell ref="AD20:AE22"/>
    <mergeCell ref="AF20:AG22"/>
    <mergeCell ref="AH20:AI22"/>
    <mergeCell ref="V20:W22"/>
    <mergeCell ref="X20:Y22"/>
    <mergeCell ref="Z20:AA22"/>
    <mergeCell ref="AB20:AC22"/>
    <mergeCell ref="E16:F18"/>
    <mergeCell ref="G16:U18"/>
    <mergeCell ref="P20:Q22"/>
    <mergeCell ref="R20:S22"/>
    <mergeCell ref="C37:C40"/>
    <mergeCell ref="C25:C28"/>
    <mergeCell ref="E20:F22"/>
    <mergeCell ref="G20:M22"/>
    <mergeCell ref="C23:BX23"/>
    <mergeCell ref="BX16:BX22"/>
    <mergeCell ref="E19:BW19"/>
    <mergeCell ref="C16:D22"/>
    <mergeCell ref="AJ20:AK22"/>
    <mergeCell ref="N20:O22"/>
    <mergeCell ref="BI25:BX26"/>
    <mergeCell ref="BI27:BX28"/>
    <mergeCell ref="C41:C44"/>
    <mergeCell ref="C45:C48"/>
    <mergeCell ref="C49:C52"/>
    <mergeCell ref="C29:C32"/>
    <mergeCell ref="D29:F32"/>
    <mergeCell ref="D33:F36"/>
    <mergeCell ref="C33:C36"/>
    <mergeCell ref="G41:BH44"/>
    <mergeCell ref="D25:F28"/>
    <mergeCell ref="D37:F40"/>
    <mergeCell ref="D41:F44"/>
    <mergeCell ref="D45:F48"/>
    <mergeCell ref="G25:BH28"/>
    <mergeCell ref="G29:BH32"/>
    <mergeCell ref="BT75:BX77"/>
    <mergeCell ref="AJ65:AK67"/>
    <mergeCell ref="AL65:AM67"/>
    <mergeCell ref="AX65:AY67"/>
    <mergeCell ref="AP65:AQ67"/>
    <mergeCell ref="AV65:AW67"/>
    <mergeCell ref="C75:AP77"/>
    <mergeCell ref="AQ75:BS77"/>
    <mergeCell ref="G68:AD70"/>
    <mergeCell ref="G65:AD67"/>
    <mergeCell ref="AE65:AE67"/>
    <mergeCell ref="AF65:AG67"/>
    <mergeCell ref="AH65:AI67"/>
    <mergeCell ref="AN65:AO67"/>
    <mergeCell ref="C65:F67"/>
    <mergeCell ref="AZ65:BX67"/>
    <mergeCell ref="AR70:BR74"/>
    <mergeCell ref="BS70:BX74"/>
    <mergeCell ref="AR65:AS67"/>
    <mergeCell ref="AT65:AU67"/>
    <mergeCell ref="BI29:BX32"/>
    <mergeCell ref="G53:BH56"/>
    <mergeCell ref="G57:BH60"/>
    <mergeCell ref="BI45:BX48"/>
    <mergeCell ref="BI49:BX52"/>
    <mergeCell ref="BI53:BX56"/>
    <mergeCell ref="BI57:BX60"/>
    <mergeCell ref="C62:BX64"/>
    <mergeCell ref="BI33:BX36"/>
    <mergeCell ref="BI41:BX44"/>
    <mergeCell ref="G33:BH36"/>
    <mergeCell ref="G37:BH40"/>
    <mergeCell ref="BI37:BX40"/>
    <mergeCell ref="G45:BH48"/>
    <mergeCell ref="G49:BH52"/>
    <mergeCell ref="D49:F5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BX69"/>
  <sheetViews>
    <sheetView showGridLines="0" view="pageBreakPreview" zoomScale="160" zoomScaleNormal="110" zoomScaleSheetLayoutView="160" zoomScalePageLayoutView="0" workbookViewId="0" topLeftCell="C13">
      <selection activeCell="N20" sqref="N20:O22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787" t="s">
        <v>119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9"/>
    </row>
    <row r="4" spans="3:76" s="8" customFormat="1" ht="4.5" customHeight="1">
      <c r="C4" s="790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791"/>
    </row>
    <row r="5" spans="3:76" s="8" customFormat="1" ht="4.5" customHeight="1">
      <c r="C5" s="790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791"/>
    </row>
    <row r="6" spans="3:76" s="8" customFormat="1" ht="4.5" customHeight="1">
      <c r="C6" s="792" t="s">
        <v>287</v>
      </c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  <c r="BB6" s="793"/>
      <c r="BC6" s="793"/>
      <c r="BD6" s="793"/>
      <c r="BE6" s="793"/>
      <c r="BF6" s="793"/>
      <c r="BG6" s="793"/>
      <c r="BH6" s="793"/>
      <c r="BI6" s="793"/>
      <c r="BJ6" s="793"/>
      <c r="BK6" s="793"/>
      <c r="BL6" s="793"/>
      <c r="BM6" s="793"/>
      <c r="BN6" s="793"/>
      <c r="BO6" s="793"/>
      <c r="BP6" s="793"/>
      <c r="BQ6" s="793"/>
      <c r="BR6" s="793"/>
      <c r="BS6" s="793"/>
      <c r="BT6" s="793"/>
      <c r="BU6" s="793"/>
      <c r="BV6" s="793"/>
      <c r="BW6" s="793"/>
      <c r="BX6" s="794"/>
    </row>
    <row r="7" spans="3:76" s="8" customFormat="1" ht="8.25" customHeight="1">
      <c r="C7" s="792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  <c r="AR7" s="793"/>
      <c r="AS7" s="793"/>
      <c r="AT7" s="793"/>
      <c r="AU7" s="793"/>
      <c r="AV7" s="793"/>
      <c r="AW7" s="793"/>
      <c r="AX7" s="793"/>
      <c r="AY7" s="793"/>
      <c r="AZ7" s="793"/>
      <c r="BA7" s="793"/>
      <c r="BB7" s="793"/>
      <c r="BC7" s="793"/>
      <c r="BD7" s="793"/>
      <c r="BE7" s="793"/>
      <c r="BF7" s="793"/>
      <c r="BG7" s="793"/>
      <c r="BH7" s="793"/>
      <c r="BI7" s="793"/>
      <c r="BJ7" s="793"/>
      <c r="BK7" s="793"/>
      <c r="BL7" s="793"/>
      <c r="BM7" s="793"/>
      <c r="BN7" s="793"/>
      <c r="BO7" s="793"/>
      <c r="BP7" s="793"/>
      <c r="BQ7" s="793"/>
      <c r="BR7" s="793"/>
      <c r="BS7" s="793"/>
      <c r="BT7" s="793"/>
      <c r="BU7" s="793"/>
      <c r="BV7" s="793"/>
      <c r="BW7" s="793"/>
      <c r="BX7" s="794"/>
    </row>
    <row r="8" spans="3:76" s="8" customFormat="1" ht="4.5" customHeight="1">
      <c r="C8" s="792" t="s">
        <v>94</v>
      </c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793"/>
      <c r="BG8" s="793"/>
      <c r="BH8" s="793"/>
      <c r="BI8" s="793"/>
      <c r="BJ8" s="793"/>
      <c r="BK8" s="793"/>
      <c r="BL8" s="793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4"/>
    </row>
    <row r="9" spans="3:76" s="8" customFormat="1" ht="6.75" customHeight="1">
      <c r="C9" s="792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3"/>
      <c r="AS9" s="793"/>
      <c r="AT9" s="793"/>
      <c r="AU9" s="793"/>
      <c r="AV9" s="793"/>
      <c r="AW9" s="793"/>
      <c r="AX9" s="793"/>
      <c r="AY9" s="793"/>
      <c r="AZ9" s="793"/>
      <c r="BA9" s="793"/>
      <c r="BB9" s="793"/>
      <c r="BC9" s="793"/>
      <c r="BD9" s="793"/>
      <c r="BE9" s="793"/>
      <c r="BF9" s="793"/>
      <c r="BG9" s="793"/>
      <c r="BH9" s="793"/>
      <c r="BI9" s="793"/>
      <c r="BJ9" s="793"/>
      <c r="BK9" s="793"/>
      <c r="BL9" s="793"/>
      <c r="BM9" s="793"/>
      <c r="BN9" s="793"/>
      <c r="BO9" s="793"/>
      <c r="BP9" s="793"/>
      <c r="BQ9" s="793"/>
      <c r="BR9" s="793"/>
      <c r="BS9" s="793"/>
      <c r="BT9" s="793"/>
      <c r="BU9" s="793"/>
      <c r="BV9" s="793"/>
      <c r="BW9" s="793"/>
      <c r="BX9" s="794"/>
    </row>
    <row r="10" spans="3:76" s="8" customFormat="1" ht="4.5" customHeight="1">
      <c r="C10" s="795" t="s">
        <v>120</v>
      </c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7"/>
    </row>
    <row r="11" spans="3:76" s="8" customFormat="1" ht="8.25" customHeight="1">
      <c r="C11" s="798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799"/>
      <c r="AQ11" s="799"/>
      <c r="AR11" s="799"/>
      <c r="AS11" s="799"/>
      <c r="AT11" s="799"/>
      <c r="AU11" s="799"/>
      <c r="AV11" s="799"/>
      <c r="AW11" s="799"/>
      <c r="AX11" s="799"/>
      <c r="AY11" s="799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799"/>
      <c r="BS11" s="799"/>
      <c r="BT11" s="799"/>
      <c r="BU11" s="799"/>
      <c r="BV11" s="799"/>
      <c r="BW11" s="799"/>
      <c r="BX11" s="800"/>
    </row>
    <row r="12" s="8" customFormat="1" ht="12.75" customHeight="1"/>
    <row r="13" spans="3:76" s="8" customFormat="1" ht="4.5" customHeight="1">
      <c r="C13" s="801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602"/>
      <c r="BX13" s="802"/>
    </row>
    <row r="14" spans="3:76" s="8" customFormat="1" ht="4.5" customHeight="1">
      <c r="C14" s="474"/>
      <c r="D14" s="346" t="s">
        <v>11</v>
      </c>
      <c r="E14" s="346"/>
      <c r="F14" s="346"/>
      <c r="G14" s="346" t="s">
        <v>12</v>
      </c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428"/>
    </row>
    <row r="15" spans="3:76" s="8" customFormat="1" ht="4.5" customHeight="1">
      <c r="C15" s="474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428"/>
    </row>
    <row r="16" spans="3:76" s="8" customFormat="1" ht="6" customHeight="1">
      <c r="C16" s="252"/>
      <c r="D16" s="236"/>
      <c r="E16" s="251" t="s">
        <v>13</v>
      </c>
      <c r="F16" s="251"/>
      <c r="G16" s="251" t="s">
        <v>14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784">
        <f>FŐLAP!V111</f>
        <v>0</v>
      </c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259"/>
    </row>
    <row r="17" spans="3:76" s="8" customFormat="1" ht="6" customHeight="1">
      <c r="C17" s="252"/>
      <c r="D17" s="236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4"/>
      <c r="BL17" s="784"/>
      <c r="BM17" s="784"/>
      <c r="BN17" s="784"/>
      <c r="BO17" s="784"/>
      <c r="BP17" s="784"/>
      <c r="BQ17" s="784"/>
      <c r="BR17" s="784"/>
      <c r="BS17" s="784"/>
      <c r="BT17" s="784"/>
      <c r="BU17" s="784"/>
      <c r="BV17" s="784"/>
      <c r="BW17" s="784"/>
      <c r="BX17" s="259"/>
    </row>
    <row r="18" spans="3:76" s="8" customFormat="1" ht="6" customHeight="1">
      <c r="C18" s="252"/>
      <c r="D18" s="236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927"/>
      <c r="W18" s="927"/>
      <c r="X18" s="927"/>
      <c r="Y18" s="927"/>
      <c r="Z18" s="927"/>
      <c r="AA18" s="927"/>
      <c r="AB18" s="927"/>
      <c r="AC18" s="927"/>
      <c r="AD18" s="927"/>
      <c r="AE18" s="927"/>
      <c r="AF18" s="927"/>
      <c r="AG18" s="927"/>
      <c r="AH18" s="927"/>
      <c r="AI18" s="927"/>
      <c r="AJ18" s="927"/>
      <c r="AK18" s="927"/>
      <c r="AL18" s="927"/>
      <c r="AM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259"/>
    </row>
    <row r="19" spans="3:76" s="8" customFormat="1" ht="4.5" customHeight="1">
      <c r="C19" s="252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59"/>
    </row>
    <row r="20" spans="3:76" s="8" customFormat="1" ht="6" customHeight="1">
      <c r="C20" s="252"/>
      <c r="D20" s="236"/>
      <c r="E20" s="251" t="s">
        <v>15</v>
      </c>
      <c r="F20" s="251"/>
      <c r="G20" s="251" t="s">
        <v>23</v>
      </c>
      <c r="H20" s="251"/>
      <c r="I20" s="251"/>
      <c r="J20" s="251"/>
      <c r="K20" s="251"/>
      <c r="L20" s="251"/>
      <c r="M20" s="251"/>
      <c r="N20" s="780">
        <f>FŐLAP!N122</f>
        <v>0</v>
      </c>
      <c r="O20" s="780"/>
      <c r="P20" s="780">
        <f>FŐLAP!P122</f>
        <v>0</v>
      </c>
      <c r="Q20" s="780"/>
      <c r="R20" s="780">
        <f>FŐLAP!R122</f>
        <v>0</v>
      </c>
      <c r="S20" s="780"/>
      <c r="T20" s="780">
        <f>FŐLAP!T122</f>
        <v>0</v>
      </c>
      <c r="U20" s="780"/>
      <c r="V20" s="780">
        <f>FŐLAP!V122</f>
        <v>0</v>
      </c>
      <c r="W20" s="780"/>
      <c r="X20" s="780">
        <f>FŐLAP!X122</f>
        <v>0</v>
      </c>
      <c r="Y20" s="780"/>
      <c r="Z20" s="780">
        <f>FŐLAP!Z122</f>
        <v>0</v>
      </c>
      <c r="AA20" s="780"/>
      <c r="AB20" s="780">
        <f>FŐLAP!AB122</f>
        <v>0</v>
      </c>
      <c r="AC20" s="780"/>
      <c r="AD20" s="783" t="s">
        <v>24</v>
      </c>
      <c r="AE20" s="783"/>
      <c r="AF20" s="780">
        <f>FŐLAP!AF122</f>
        <v>0</v>
      </c>
      <c r="AG20" s="780"/>
      <c r="AH20" s="783" t="s">
        <v>24</v>
      </c>
      <c r="AI20" s="783"/>
      <c r="AJ20" s="780">
        <f>FŐLAP!AJ122</f>
        <v>0</v>
      </c>
      <c r="AK20" s="780"/>
      <c r="AL20" s="780">
        <f>FŐLAP!AL122</f>
        <v>0</v>
      </c>
      <c r="AM20" s="780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59"/>
    </row>
    <row r="21" spans="3:76" s="8" customFormat="1" ht="6" customHeight="1">
      <c r="C21" s="252"/>
      <c r="D21" s="236"/>
      <c r="E21" s="251"/>
      <c r="F21" s="251"/>
      <c r="G21" s="251"/>
      <c r="H21" s="251"/>
      <c r="I21" s="251"/>
      <c r="J21" s="251"/>
      <c r="K21" s="251"/>
      <c r="L21" s="251"/>
      <c r="M21" s="25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3"/>
      <c r="AE21" s="783"/>
      <c r="AF21" s="781"/>
      <c r="AG21" s="781"/>
      <c r="AH21" s="783"/>
      <c r="AI21" s="783"/>
      <c r="AJ21" s="781"/>
      <c r="AK21" s="781"/>
      <c r="AL21" s="781"/>
      <c r="AM21" s="781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59"/>
    </row>
    <row r="22" spans="3:76" s="8" customFormat="1" ht="6" customHeight="1">
      <c r="C22" s="252"/>
      <c r="D22" s="236"/>
      <c r="E22" s="251"/>
      <c r="F22" s="251"/>
      <c r="G22" s="251"/>
      <c r="H22" s="251"/>
      <c r="I22" s="251"/>
      <c r="J22" s="251"/>
      <c r="K22" s="251"/>
      <c r="L22" s="251"/>
      <c r="M22" s="251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3"/>
      <c r="AE22" s="783"/>
      <c r="AF22" s="782"/>
      <c r="AG22" s="782"/>
      <c r="AH22" s="783"/>
      <c r="AI22" s="783"/>
      <c r="AJ22" s="782"/>
      <c r="AK22" s="782"/>
      <c r="AL22" s="782"/>
      <c r="AM22" s="782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59"/>
    </row>
    <row r="23" spans="3:76" s="8" customFormat="1" ht="4.5" customHeight="1">
      <c r="C23" s="42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421"/>
    </row>
    <row r="24" spans="3:76" s="8" customFormat="1" ht="9.7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3:76" s="8" customFormat="1" ht="4.5" customHeight="1">
      <c r="C25" s="367"/>
      <c r="D25" s="265" t="s">
        <v>21</v>
      </c>
      <c r="E25" s="265"/>
      <c r="F25" s="265"/>
      <c r="G25" s="265" t="s">
        <v>96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6"/>
      <c r="BI25" s="590" t="s">
        <v>102</v>
      </c>
      <c r="BJ25" s="656"/>
      <c r="BK25" s="656"/>
      <c r="BL25" s="656"/>
      <c r="BM25" s="656"/>
      <c r="BN25" s="656"/>
      <c r="BO25" s="656"/>
      <c r="BP25" s="656"/>
      <c r="BQ25" s="656"/>
      <c r="BR25" s="656"/>
      <c r="BS25" s="656"/>
      <c r="BT25" s="656"/>
      <c r="BU25" s="656"/>
      <c r="BV25" s="656"/>
      <c r="BW25" s="656"/>
      <c r="BX25" s="657"/>
    </row>
    <row r="26" spans="3:76" s="8" customFormat="1" ht="4.5" customHeight="1">
      <c r="C26" s="252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9"/>
      <c r="BI26" s="658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60"/>
    </row>
    <row r="27" spans="3:76" s="8" customFormat="1" ht="4.5" customHeight="1">
      <c r="C27" s="252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9"/>
      <c r="BI27" s="658" t="s">
        <v>101</v>
      </c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60"/>
    </row>
    <row r="28" spans="3:76" s="8" customFormat="1" ht="4.5" customHeight="1" thickBot="1">
      <c r="C28" s="929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5"/>
      <c r="BI28" s="661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3"/>
    </row>
    <row r="29" spans="3:76" s="8" customFormat="1" ht="4.5" customHeight="1">
      <c r="C29" s="930"/>
      <c r="D29" s="668" t="s">
        <v>13</v>
      </c>
      <c r="E29" s="668"/>
      <c r="F29" s="668"/>
      <c r="G29" s="554" t="s">
        <v>121</v>
      </c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5"/>
      <c r="BI29" s="331">
        <f>BI33+BI37+BI41+BI45+BI49</f>
        <v>0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3"/>
    </row>
    <row r="30" spans="3:76" s="8" customFormat="1" ht="4.5" customHeight="1">
      <c r="C30" s="252"/>
      <c r="D30" s="632"/>
      <c r="E30" s="632"/>
      <c r="F30" s="63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3"/>
      <c r="BI30" s="160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/>
    </row>
    <row r="31" spans="3:76" s="8" customFormat="1" ht="4.5" customHeight="1">
      <c r="C31" s="252"/>
      <c r="D31" s="632"/>
      <c r="E31" s="632"/>
      <c r="F31" s="63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3"/>
      <c r="BI31" s="160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2"/>
    </row>
    <row r="32" spans="3:76" s="8" customFormat="1" ht="4.5" customHeight="1" thickBot="1">
      <c r="C32" s="929"/>
      <c r="D32" s="669"/>
      <c r="E32" s="669"/>
      <c r="F32" s="669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5"/>
      <c r="BI32" s="934"/>
      <c r="BJ32" s="935"/>
      <c r="BK32" s="935"/>
      <c r="BL32" s="935"/>
      <c r="BM32" s="935"/>
      <c r="BN32" s="935"/>
      <c r="BO32" s="935"/>
      <c r="BP32" s="935"/>
      <c r="BQ32" s="935"/>
      <c r="BR32" s="935"/>
      <c r="BS32" s="935"/>
      <c r="BT32" s="935"/>
      <c r="BU32" s="935"/>
      <c r="BV32" s="935"/>
      <c r="BW32" s="935"/>
      <c r="BX32" s="936"/>
    </row>
    <row r="33" spans="3:76" s="8" customFormat="1" ht="4.5" customHeight="1">
      <c r="C33" s="252"/>
      <c r="D33" s="632" t="s">
        <v>15</v>
      </c>
      <c r="E33" s="632"/>
      <c r="F33" s="632"/>
      <c r="G33" s="554" t="s">
        <v>122</v>
      </c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5"/>
      <c r="BI33" s="937"/>
      <c r="BJ33" s="937"/>
      <c r="BK33" s="937"/>
      <c r="BL33" s="937"/>
      <c r="BM33" s="937"/>
      <c r="BN33" s="937"/>
      <c r="BO33" s="937"/>
      <c r="BP33" s="937"/>
      <c r="BQ33" s="937"/>
      <c r="BR33" s="937"/>
      <c r="BS33" s="937"/>
      <c r="BT33" s="937"/>
      <c r="BU33" s="937"/>
      <c r="BV33" s="937"/>
      <c r="BW33" s="937"/>
      <c r="BX33" s="937"/>
    </row>
    <row r="34" spans="3:76" s="8" customFormat="1" ht="4.5" customHeight="1">
      <c r="C34" s="252"/>
      <c r="D34" s="632"/>
      <c r="E34" s="632"/>
      <c r="F34" s="63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3"/>
      <c r="BI34" s="928"/>
      <c r="BJ34" s="928"/>
      <c r="BK34" s="928"/>
      <c r="BL34" s="928"/>
      <c r="BM34" s="928"/>
      <c r="BN34" s="928"/>
      <c r="BO34" s="928"/>
      <c r="BP34" s="928"/>
      <c r="BQ34" s="928"/>
      <c r="BR34" s="928"/>
      <c r="BS34" s="928"/>
      <c r="BT34" s="928"/>
      <c r="BU34" s="928"/>
      <c r="BV34" s="928"/>
      <c r="BW34" s="928"/>
      <c r="BX34" s="928"/>
    </row>
    <row r="35" spans="3:76" s="8" customFormat="1" ht="4.5" customHeight="1">
      <c r="C35" s="252"/>
      <c r="D35" s="632"/>
      <c r="E35" s="632"/>
      <c r="F35" s="63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3"/>
      <c r="BI35" s="928"/>
      <c r="BJ35" s="928"/>
      <c r="BK35" s="928"/>
      <c r="BL35" s="928"/>
      <c r="BM35" s="928"/>
      <c r="BN35" s="928"/>
      <c r="BO35" s="928"/>
      <c r="BP35" s="928"/>
      <c r="BQ35" s="928"/>
      <c r="BR35" s="928"/>
      <c r="BS35" s="928"/>
      <c r="BT35" s="928"/>
      <c r="BU35" s="928"/>
      <c r="BV35" s="928"/>
      <c r="BW35" s="928"/>
      <c r="BX35" s="928"/>
    </row>
    <row r="36" spans="3:76" s="8" customFormat="1" ht="4.5" customHeight="1">
      <c r="C36" s="420"/>
      <c r="D36" s="633"/>
      <c r="E36" s="633"/>
      <c r="F36" s="633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928"/>
      <c r="BJ36" s="928"/>
      <c r="BK36" s="928"/>
      <c r="BL36" s="928"/>
      <c r="BM36" s="928"/>
      <c r="BN36" s="928"/>
      <c r="BO36" s="928"/>
      <c r="BP36" s="928"/>
      <c r="BQ36" s="928"/>
      <c r="BR36" s="928"/>
      <c r="BS36" s="928"/>
      <c r="BT36" s="928"/>
      <c r="BU36" s="928"/>
      <c r="BV36" s="928"/>
      <c r="BW36" s="928"/>
      <c r="BX36" s="928"/>
    </row>
    <row r="37" spans="3:76" s="8" customFormat="1" ht="4.5" customHeight="1">
      <c r="C37" s="367"/>
      <c r="D37" s="631" t="s">
        <v>19</v>
      </c>
      <c r="E37" s="631"/>
      <c r="F37" s="631"/>
      <c r="G37" s="209" t="s">
        <v>214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10"/>
      <c r="BI37" s="928"/>
      <c r="BJ37" s="928"/>
      <c r="BK37" s="928"/>
      <c r="BL37" s="928"/>
      <c r="BM37" s="928"/>
      <c r="BN37" s="928"/>
      <c r="BO37" s="928"/>
      <c r="BP37" s="928"/>
      <c r="BQ37" s="928"/>
      <c r="BR37" s="928"/>
      <c r="BS37" s="928"/>
      <c r="BT37" s="928"/>
      <c r="BU37" s="928"/>
      <c r="BV37" s="928"/>
      <c r="BW37" s="928"/>
      <c r="BX37" s="928"/>
    </row>
    <row r="38" spans="3:76" s="8" customFormat="1" ht="4.5" customHeight="1">
      <c r="C38" s="252"/>
      <c r="D38" s="632"/>
      <c r="E38" s="632"/>
      <c r="F38" s="63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3"/>
      <c r="BI38" s="928"/>
      <c r="BJ38" s="928"/>
      <c r="BK38" s="928"/>
      <c r="BL38" s="928"/>
      <c r="BM38" s="928"/>
      <c r="BN38" s="928"/>
      <c r="BO38" s="928"/>
      <c r="BP38" s="928"/>
      <c r="BQ38" s="928"/>
      <c r="BR38" s="928"/>
      <c r="BS38" s="928"/>
      <c r="BT38" s="928"/>
      <c r="BU38" s="928"/>
      <c r="BV38" s="928"/>
      <c r="BW38" s="928"/>
      <c r="BX38" s="928"/>
    </row>
    <row r="39" spans="3:76" s="8" customFormat="1" ht="4.5" customHeight="1">
      <c r="C39" s="252"/>
      <c r="D39" s="632"/>
      <c r="E39" s="632"/>
      <c r="F39" s="63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3"/>
      <c r="BI39" s="928"/>
      <c r="BJ39" s="928"/>
      <c r="BK39" s="928"/>
      <c r="BL39" s="928"/>
      <c r="BM39" s="928"/>
      <c r="BN39" s="928"/>
      <c r="BO39" s="928"/>
      <c r="BP39" s="928"/>
      <c r="BQ39" s="928"/>
      <c r="BR39" s="928"/>
      <c r="BS39" s="928"/>
      <c r="BT39" s="928"/>
      <c r="BU39" s="928"/>
      <c r="BV39" s="928"/>
      <c r="BW39" s="928"/>
      <c r="BX39" s="928"/>
    </row>
    <row r="40" spans="3:76" s="8" customFormat="1" ht="4.5" customHeight="1">
      <c r="C40" s="420"/>
      <c r="D40" s="633"/>
      <c r="E40" s="633"/>
      <c r="F40" s="633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6"/>
      <c r="BI40" s="928"/>
      <c r="BJ40" s="928"/>
      <c r="BK40" s="928"/>
      <c r="BL40" s="928"/>
      <c r="BM40" s="928"/>
      <c r="BN40" s="928"/>
      <c r="BO40" s="928"/>
      <c r="BP40" s="928"/>
      <c r="BQ40" s="928"/>
      <c r="BR40" s="928"/>
      <c r="BS40" s="928"/>
      <c r="BT40" s="928"/>
      <c r="BU40" s="928"/>
      <c r="BV40" s="928"/>
      <c r="BW40" s="928"/>
      <c r="BX40" s="928"/>
    </row>
    <row r="41" spans="3:76" s="8" customFormat="1" ht="4.5" customHeight="1">
      <c r="C41" s="367"/>
      <c r="D41" s="631" t="s">
        <v>22</v>
      </c>
      <c r="E41" s="631"/>
      <c r="F41" s="631"/>
      <c r="G41" s="606" t="s">
        <v>181</v>
      </c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7"/>
      <c r="BI41" s="928"/>
      <c r="BJ41" s="928"/>
      <c r="BK41" s="928"/>
      <c r="BL41" s="928"/>
      <c r="BM41" s="928"/>
      <c r="BN41" s="928"/>
      <c r="BO41" s="928"/>
      <c r="BP41" s="928"/>
      <c r="BQ41" s="928"/>
      <c r="BR41" s="928"/>
      <c r="BS41" s="928"/>
      <c r="BT41" s="928"/>
      <c r="BU41" s="928"/>
      <c r="BV41" s="928"/>
      <c r="BW41" s="928"/>
      <c r="BX41" s="928"/>
    </row>
    <row r="42" spans="3:76" s="8" customFormat="1" ht="4.5" customHeight="1">
      <c r="C42" s="252"/>
      <c r="D42" s="632"/>
      <c r="E42" s="632"/>
      <c r="F42" s="63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338"/>
      <c r="BI42" s="928"/>
      <c r="BJ42" s="928"/>
      <c r="BK42" s="928"/>
      <c r="BL42" s="928"/>
      <c r="BM42" s="928"/>
      <c r="BN42" s="928"/>
      <c r="BO42" s="928"/>
      <c r="BP42" s="928"/>
      <c r="BQ42" s="928"/>
      <c r="BR42" s="928"/>
      <c r="BS42" s="928"/>
      <c r="BT42" s="928"/>
      <c r="BU42" s="928"/>
      <c r="BV42" s="928"/>
      <c r="BW42" s="928"/>
      <c r="BX42" s="928"/>
    </row>
    <row r="43" spans="3:76" s="8" customFormat="1" ht="4.5" customHeight="1">
      <c r="C43" s="252"/>
      <c r="D43" s="632"/>
      <c r="E43" s="632"/>
      <c r="F43" s="63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33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</row>
    <row r="44" spans="3:76" s="8" customFormat="1" ht="4.5" customHeight="1">
      <c r="C44" s="420"/>
      <c r="D44" s="633"/>
      <c r="E44" s="633"/>
      <c r="F44" s="633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40"/>
      <c r="BI44" s="928"/>
      <c r="BJ44" s="928"/>
      <c r="BK44" s="928"/>
      <c r="BL44" s="928"/>
      <c r="BM44" s="928"/>
      <c r="BN44" s="928"/>
      <c r="BO44" s="928"/>
      <c r="BP44" s="928"/>
      <c r="BQ44" s="928"/>
      <c r="BR44" s="928"/>
      <c r="BS44" s="928"/>
      <c r="BT44" s="928"/>
      <c r="BU44" s="928"/>
      <c r="BV44" s="928"/>
      <c r="BW44" s="928"/>
      <c r="BX44" s="928"/>
    </row>
    <row r="45" spans="3:76" s="8" customFormat="1" ht="4.5" customHeight="1">
      <c r="C45" s="367"/>
      <c r="D45" s="631" t="s">
        <v>28</v>
      </c>
      <c r="E45" s="631"/>
      <c r="F45" s="631"/>
      <c r="G45" s="209" t="s">
        <v>182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10"/>
      <c r="BI45" s="928"/>
      <c r="BJ45" s="928"/>
      <c r="BK45" s="928"/>
      <c r="BL45" s="928"/>
      <c r="BM45" s="928"/>
      <c r="BN45" s="928"/>
      <c r="BO45" s="928"/>
      <c r="BP45" s="928"/>
      <c r="BQ45" s="928"/>
      <c r="BR45" s="928"/>
      <c r="BS45" s="928"/>
      <c r="BT45" s="928"/>
      <c r="BU45" s="928"/>
      <c r="BV45" s="928"/>
      <c r="BW45" s="928"/>
      <c r="BX45" s="928"/>
    </row>
    <row r="46" spans="3:76" s="8" customFormat="1" ht="4.5" customHeight="1">
      <c r="C46" s="252"/>
      <c r="D46" s="632"/>
      <c r="E46" s="632"/>
      <c r="F46" s="63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3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</row>
    <row r="47" spans="3:76" s="8" customFormat="1" ht="4.5" customHeight="1">
      <c r="C47" s="252"/>
      <c r="D47" s="632"/>
      <c r="E47" s="632"/>
      <c r="F47" s="63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3"/>
      <c r="BI47" s="928"/>
      <c r="BJ47" s="928"/>
      <c r="BK47" s="928"/>
      <c r="BL47" s="928"/>
      <c r="BM47" s="928"/>
      <c r="BN47" s="928"/>
      <c r="BO47" s="928"/>
      <c r="BP47" s="928"/>
      <c r="BQ47" s="928"/>
      <c r="BR47" s="928"/>
      <c r="BS47" s="928"/>
      <c r="BT47" s="928"/>
      <c r="BU47" s="928"/>
      <c r="BV47" s="928"/>
      <c r="BW47" s="928"/>
      <c r="BX47" s="928"/>
    </row>
    <row r="48" spans="3:76" s="8" customFormat="1" ht="4.5" customHeight="1">
      <c r="C48" s="420"/>
      <c r="D48" s="633"/>
      <c r="E48" s="633"/>
      <c r="F48" s="633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6"/>
      <c r="BI48" s="928"/>
      <c r="BJ48" s="928"/>
      <c r="BK48" s="928"/>
      <c r="BL48" s="928"/>
      <c r="BM48" s="928"/>
      <c r="BN48" s="928"/>
      <c r="BO48" s="928"/>
      <c r="BP48" s="928"/>
      <c r="BQ48" s="928"/>
      <c r="BR48" s="928"/>
      <c r="BS48" s="928"/>
      <c r="BT48" s="928"/>
      <c r="BU48" s="928"/>
      <c r="BV48" s="928"/>
      <c r="BW48" s="928"/>
      <c r="BX48" s="928"/>
    </row>
    <row r="49" spans="3:76" s="8" customFormat="1" ht="4.5" customHeight="1">
      <c r="C49" s="367"/>
      <c r="D49" s="631" t="s">
        <v>29</v>
      </c>
      <c r="E49" s="631"/>
      <c r="F49" s="631"/>
      <c r="G49" s="606" t="s">
        <v>112</v>
      </c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7"/>
      <c r="BI49" s="928"/>
      <c r="BJ49" s="928"/>
      <c r="BK49" s="928"/>
      <c r="BL49" s="928"/>
      <c r="BM49" s="928"/>
      <c r="BN49" s="928"/>
      <c r="BO49" s="928"/>
      <c r="BP49" s="928"/>
      <c r="BQ49" s="928"/>
      <c r="BR49" s="928"/>
      <c r="BS49" s="928"/>
      <c r="BT49" s="928"/>
      <c r="BU49" s="928"/>
      <c r="BV49" s="928"/>
      <c r="BW49" s="928"/>
      <c r="BX49" s="928"/>
    </row>
    <row r="50" spans="3:76" s="8" customFormat="1" ht="4.5" customHeight="1">
      <c r="C50" s="252"/>
      <c r="D50" s="632"/>
      <c r="E50" s="632"/>
      <c r="F50" s="63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338"/>
      <c r="BI50" s="928"/>
      <c r="BJ50" s="928"/>
      <c r="BK50" s="928"/>
      <c r="BL50" s="928"/>
      <c r="BM50" s="928"/>
      <c r="BN50" s="928"/>
      <c r="BO50" s="928"/>
      <c r="BP50" s="928"/>
      <c r="BQ50" s="928"/>
      <c r="BR50" s="928"/>
      <c r="BS50" s="928"/>
      <c r="BT50" s="928"/>
      <c r="BU50" s="928"/>
      <c r="BV50" s="928"/>
      <c r="BW50" s="928"/>
      <c r="BX50" s="928"/>
    </row>
    <row r="51" spans="3:76" s="8" customFormat="1" ht="4.5" customHeight="1">
      <c r="C51" s="252"/>
      <c r="D51" s="632"/>
      <c r="E51" s="632"/>
      <c r="F51" s="63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338"/>
      <c r="BI51" s="928"/>
      <c r="BJ51" s="928"/>
      <c r="BK51" s="928"/>
      <c r="BL51" s="928"/>
      <c r="BM51" s="928"/>
      <c r="BN51" s="928"/>
      <c r="BO51" s="928"/>
      <c r="BP51" s="928"/>
      <c r="BQ51" s="928"/>
      <c r="BR51" s="928"/>
      <c r="BS51" s="928"/>
      <c r="BT51" s="928"/>
      <c r="BU51" s="928"/>
      <c r="BV51" s="928"/>
      <c r="BW51" s="928"/>
      <c r="BX51" s="928"/>
    </row>
    <row r="52" spans="3:76" s="8" customFormat="1" ht="4.5" customHeight="1">
      <c r="C52" s="420"/>
      <c r="D52" s="633"/>
      <c r="E52" s="633"/>
      <c r="F52" s="633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40"/>
      <c r="BI52" s="928"/>
      <c r="BJ52" s="928"/>
      <c r="BK52" s="928"/>
      <c r="BL52" s="928"/>
      <c r="BM52" s="928"/>
      <c r="BN52" s="928"/>
      <c r="BO52" s="928"/>
      <c r="BP52" s="928"/>
      <c r="BQ52" s="928"/>
      <c r="BR52" s="928"/>
      <c r="BS52" s="928"/>
      <c r="BT52" s="928"/>
      <c r="BU52" s="928"/>
      <c r="BV52" s="928"/>
      <c r="BW52" s="928"/>
      <c r="BX52" s="928"/>
    </row>
    <row r="53" s="8" customFormat="1" ht="9.75" customHeight="1"/>
    <row r="54" spans="3:76" s="8" customFormat="1" ht="4.5" customHeight="1">
      <c r="C54" s="367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0"/>
      <c r="AW54" s="490"/>
      <c r="AX54" s="490"/>
      <c r="AY54" s="490"/>
      <c r="AZ54" s="490"/>
      <c r="BA54" s="490"/>
      <c r="BB54" s="490"/>
      <c r="BC54" s="490"/>
      <c r="BD54" s="490"/>
      <c r="BE54" s="490"/>
      <c r="BF54" s="490"/>
      <c r="BG54" s="490"/>
      <c r="BH54" s="490"/>
      <c r="BI54" s="490"/>
      <c r="BJ54" s="490"/>
      <c r="BK54" s="490"/>
      <c r="BL54" s="490"/>
      <c r="BM54" s="490"/>
      <c r="BN54" s="490"/>
      <c r="BO54" s="490"/>
      <c r="BP54" s="490"/>
      <c r="BQ54" s="490"/>
      <c r="BR54" s="490"/>
      <c r="BS54" s="490"/>
      <c r="BT54" s="490"/>
      <c r="BU54" s="490"/>
      <c r="BV54" s="490"/>
      <c r="BW54" s="490"/>
      <c r="BX54" s="491"/>
    </row>
    <row r="55" spans="3:76" s="8" customFormat="1" ht="4.5" customHeight="1">
      <c r="C55" s="252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59"/>
    </row>
    <row r="56" spans="3:76" s="8" customFormat="1" ht="4.5" customHeight="1">
      <c r="C56" s="252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59"/>
    </row>
    <row r="57" spans="3:76" s="8" customFormat="1" ht="6" customHeight="1">
      <c r="C57" s="252"/>
      <c r="D57" s="236"/>
      <c r="E57" s="236"/>
      <c r="F57" s="236"/>
      <c r="G57" s="938">
        <f>FŐLAP!G293</f>
        <v>0</v>
      </c>
      <c r="H57" s="938"/>
      <c r="I57" s="938"/>
      <c r="J57" s="938"/>
      <c r="K57" s="938"/>
      <c r="L57" s="938"/>
      <c r="M57" s="938"/>
      <c r="N57" s="938"/>
      <c r="O57" s="938"/>
      <c r="P57" s="938"/>
      <c r="Q57" s="938"/>
      <c r="R57" s="938"/>
      <c r="S57" s="938"/>
      <c r="T57" s="938"/>
      <c r="U57" s="938"/>
      <c r="V57" s="938"/>
      <c r="W57" s="938"/>
      <c r="X57" s="938"/>
      <c r="Y57" s="938"/>
      <c r="Z57" s="938"/>
      <c r="AA57" s="938"/>
      <c r="AB57" s="938"/>
      <c r="AC57" s="938"/>
      <c r="AD57" s="938"/>
      <c r="AE57" s="236" t="s">
        <v>91</v>
      </c>
      <c r="AF57" s="931">
        <f>FŐLAP!AF293</f>
        <v>0</v>
      </c>
      <c r="AG57" s="931"/>
      <c r="AH57" s="931">
        <f>FŐLAP!AH30</f>
        <v>0</v>
      </c>
      <c r="AI57" s="931"/>
      <c r="AJ57" s="931">
        <f>FŐLAP!AJ293</f>
        <v>0</v>
      </c>
      <c r="AK57" s="931"/>
      <c r="AL57" s="931">
        <f>FŐLAP!AL293</f>
        <v>0</v>
      </c>
      <c r="AM57" s="931"/>
      <c r="AN57" s="236" t="s">
        <v>9</v>
      </c>
      <c r="AO57" s="236"/>
      <c r="AP57" s="931">
        <f>FŐLAP!AP293</f>
        <v>0</v>
      </c>
      <c r="AQ57" s="931"/>
      <c r="AR57" s="931">
        <f>FŐLAP!AR293</f>
        <v>0</v>
      </c>
      <c r="AS57" s="931"/>
      <c r="AT57" s="236" t="s">
        <v>8</v>
      </c>
      <c r="AU57" s="236"/>
      <c r="AV57" s="931">
        <f>FŐLAP!AV293</f>
        <v>0</v>
      </c>
      <c r="AW57" s="931"/>
      <c r="AX57" s="931">
        <f>FŐLAP!AX293</f>
        <v>0</v>
      </c>
      <c r="AY57" s="931"/>
      <c r="AZ57" s="312" t="s">
        <v>7</v>
      </c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85"/>
    </row>
    <row r="58" spans="3:76" s="8" customFormat="1" ht="6" customHeight="1">
      <c r="C58" s="252"/>
      <c r="D58" s="236"/>
      <c r="E58" s="236"/>
      <c r="F58" s="236"/>
      <c r="G58" s="938"/>
      <c r="H58" s="938"/>
      <c r="I58" s="938"/>
      <c r="J58" s="938"/>
      <c r="K58" s="938"/>
      <c r="L58" s="938"/>
      <c r="M58" s="938"/>
      <c r="N58" s="938"/>
      <c r="O58" s="938"/>
      <c r="P58" s="938"/>
      <c r="Q58" s="938"/>
      <c r="R58" s="938"/>
      <c r="S58" s="938"/>
      <c r="T58" s="938"/>
      <c r="U58" s="938"/>
      <c r="V58" s="938"/>
      <c r="W58" s="938"/>
      <c r="X58" s="938"/>
      <c r="Y58" s="938"/>
      <c r="Z58" s="938"/>
      <c r="AA58" s="938"/>
      <c r="AB58" s="938"/>
      <c r="AC58" s="938"/>
      <c r="AD58" s="938"/>
      <c r="AE58" s="236"/>
      <c r="AF58" s="932"/>
      <c r="AG58" s="932"/>
      <c r="AH58" s="932"/>
      <c r="AI58" s="932"/>
      <c r="AJ58" s="932"/>
      <c r="AK58" s="932"/>
      <c r="AL58" s="932"/>
      <c r="AM58" s="932"/>
      <c r="AN58" s="236"/>
      <c r="AO58" s="236"/>
      <c r="AP58" s="932"/>
      <c r="AQ58" s="932"/>
      <c r="AR58" s="932"/>
      <c r="AS58" s="932"/>
      <c r="AT58" s="236"/>
      <c r="AU58" s="236"/>
      <c r="AV58" s="932"/>
      <c r="AW58" s="932"/>
      <c r="AX58" s="932"/>
      <c r="AY58" s="932"/>
      <c r="AZ58" s="312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85"/>
    </row>
    <row r="59" spans="3:76" s="8" customFormat="1" ht="6" customHeight="1">
      <c r="C59" s="252"/>
      <c r="D59" s="236"/>
      <c r="E59" s="236"/>
      <c r="F59" s="236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  <c r="S59" s="939"/>
      <c r="T59" s="939"/>
      <c r="U59" s="939"/>
      <c r="V59" s="939"/>
      <c r="W59" s="939"/>
      <c r="X59" s="939"/>
      <c r="Y59" s="939"/>
      <c r="Z59" s="939"/>
      <c r="AA59" s="939"/>
      <c r="AB59" s="939"/>
      <c r="AC59" s="939"/>
      <c r="AD59" s="939"/>
      <c r="AE59" s="236"/>
      <c r="AF59" s="933"/>
      <c r="AG59" s="933"/>
      <c r="AH59" s="933"/>
      <c r="AI59" s="933"/>
      <c r="AJ59" s="933"/>
      <c r="AK59" s="933"/>
      <c r="AL59" s="933"/>
      <c r="AM59" s="933"/>
      <c r="AN59" s="236"/>
      <c r="AO59" s="236"/>
      <c r="AP59" s="933"/>
      <c r="AQ59" s="933"/>
      <c r="AR59" s="933"/>
      <c r="AS59" s="933"/>
      <c r="AT59" s="236"/>
      <c r="AU59" s="236"/>
      <c r="AV59" s="933"/>
      <c r="AW59" s="933"/>
      <c r="AX59" s="933"/>
      <c r="AY59" s="933"/>
      <c r="AZ59" s="312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85"/>
    </row>
    <row r="60" spans="3:76" s="8" customFormat="1" ht="4.5" customHeight="1">
      <c r="C60" s="38"/>
      <c r="D60" s="18"/>
      <c r="E60" s="18"/>
      <c r="F60" s="18"/>
      <c r="G60" s="365" t="s">
        <v>173</v>
      </c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40"/>
    </row>
    <row r="61" spans="3:76" s="8" customFormat="1" ht="4.5" customHeight="1">
      <c r="C61" s="38"/>
      <c r="D61" s="18"/>
      <c r="E61" s="18"/>
      <c r="F61" s="18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40"/>
    </row>
    <row r="62" spans="3:76" s="8" customFormat="1" ht="4.5" customHeight="1">
      <c r="C62" s="38"/>
      <c r="D62" s="18"/>
      <c r="E62" s="18"/>
      <c r="F62" s="18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59"/>
    </row>
    <row r="63" spans="3:76" s="8" customFormat="1" ht="4.5" customHeight="1">
      <c r="C63" s="38"/>
      <c r="D63" s="18"/>
      <c r="E63" s="18"/>
      <c r="F63" s="18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59"/>
    </row>
    <row r="64" spans="3:76" s="8" customFormat="1" ht="4.5" customHeight="1">
      <c r="C64" s="3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59"/>
    </row>
    <row r="65" spans="3:76" s="8" customFormat="1" ht="4.5" customHeight="1">
      <c r="C65" s="3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59"/>
    </row>
    <row r="66" spans="3:76" s="8" customFormat="1" ht="4.5" customHeight="1">
      <c r="C66" s="3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36"/>
      <c r="BT66" s="236"/>
      <c r="BU66" s="236"/>
      <c r="BV66" s="236"/>
      <c r="BW66" s="236"/>
      <c r="BX66" s="259"/>
    </row>
    <row r="67" spans="3:76" s="8" customFormat="1" ht="4.5" customHeight="1">
      <c r="C67" s="252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365" t="s">
        <v>92</v>
      </c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236"/>
      <c r="BU67" s="236"/>
      <c r="BV67" s="236"/>
      <c r="BW67" s="236"/>
      <c r="BX67" s="259"/>
    </row>
    <row r="68" spans="3:76" s="8" customFormat="1" ht="4.5" customHeight="1">
      <c r="C68" s="252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365"/>
      <c r="AR68" s="365"/>
      <c r="AS68" s="365"/>
      <c r="AT68" s="365"/>
      <c r="AU68" s="365"/>
      <c r="AV68" s="365"/>
      <c r="AW68" s="365"/>
      <c r="AX68" s="365"/>
      <c r="AY68" s="365"/>
      <c r="AZ68" s="365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236"/>
      <c r="BU68" s="236"/>
      <c r="BV68" s="236"/>
      <c r="BW68" s="236"/>
      <c r="BX68" s="259"/>
    </row>
    <row r="69" spans="3:76" s="8" customFormat="1" ht="4.5" customHeight="1">
      <c r="C69" s="42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786"/>
      <c r="AR69" s="786"/>
      <c r="AS69" s="786"/>
      <c r="AT69" s="786"/>
      <c r="AU69" s="786"/>
      <c r="AV69" s="786"/>
      <c r="AW69" s="786"/>
      <c r="AX69" s="786"/>
      <c r="AY69" s="786"/>
      <c r="AZ69" s="786"/>
      <c r="BA69" s="786"/>
      <c r="BB69" s="786"/>
      <c r="BC69" s="786"/>
      <c r="BD69" s="786"/>
      <c r="BE69" s="786"/>
      <c r="BF69" s="786"/>
      <c r="BG69" s="786"/>
      <c r="BH69" s="786"/>
      <c r="BI69" s="786"/>
      <c r="BJ69" s="786"/>
      <c r="BK69" s="786"/>
      <c r="BL69" s="786"/>
      <c r="BM69" s="786"/>
      <c r="BN69" s="786"/>
      <c r="BO69" s="786"/>
      <c r="BP69" s="786"/>
      <c r="BQ69" s="786"/>
      <c r="BR69" s="786"/>
      <c r="BS69" s="786"/>
      <c r="BT69" s="240"/>
      <c r="BU69" s="240"/>
      <c r="BV69" s="240"/>
      <c r="BW69" s="240"/>
      <c r="BX69" s="421"/>
    </row>
    <row r="70" s="8" customFormat="1" ht="4.5" customHeight="1"/>
    <row r="71" s="8" customFormat="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</sheetData>
  <sheetProtection password="ED67" sheet="1"/>
  <mergeCells count="81">
    <mergeCell ref="BT67:BX69"/>
    <mergeCell ref="BI25:BX26"/>
    <mergeCell ref="BI27:BX28"/>
    <mergeCell ref="AZ57:BX59"/>
    <mergeCell ref="AR62:BR66"/>
    <mergeCell ref="BS62:BX66"/>
    <mergeCell ref="AR57:AS59"/>
    <mergeCell ref="AT57:AU59"/>
    <mergeCell ref="BI45:BX48"/>
    <mergeCell ref="BI49:BX52"/>
    <mergeCell ref="BI29:BX32"/>
    <mergeCell ref="G29:BH32"/>
    <mergeCell ref="D37:F40"/>
    <mergeCell ref="D45:F48"/>
    <mergeCell ref="D49:F52"/>
    <mergeCell ref="BI33:BX36"/>
    <mergeCell ref="BI41:BX44"/>
    <mergeCell ref="BI37:BX40"/>
    <mergeCell ref="G33:BH36"/>
    <mergeCell ref="G37:BH40"/>
    <mergeCell ref="C67:AP69"/>
    <mergeCell ref="AQ67:BS69"/>
    <mergeCell ref="G57:AD59"/>
    <mergeCell ref="AE57:AE59"/>
    <mergeCell ref="AF57:AG59"/>
    <mergeCell ref="AH57:AI59"/>
    <mergeCell ref="AN57:AO59"/>
    <mergeCell ref="AP57:AQ59"/>
    <mergeCell ref="G60:AE63"/>
    <mergeCell ref="AV57:AW59"/>
    <mergeCell ref="G41:BH44"/>
    <mergeCell ref="D33:F36"/>
    <mergeCell ref="C33:C36"/>
    <mergeCell ref="C37:C40"/>
    <mergeCell ref="C41:C44"/>
    <mergeCell ref="D41:F44"/>
    <mergeCell ref="AX57:AY59"/>
    <mergeCell ref="C57:F59"/>
    <mergeCell ref="AJ57:AK59"/>
    <mergeCell ref="AL57:AM59"/>
    <mergeCell ref="G45:BH48"/>
    <mergeCell ref="G49:BH52"/>
    <mergeCell ref="C54:BX56"/>
    <mergeCell ref="C45:C48"/>
    <mergeCell ref="C49:C52"/>
    <mergeCell ref="C29:C32"/>
    <mergeCell ref="D29:F32"/>
    <mergeCell ref="C25:C28"/>
    <mergeCell ref="D25:F28"/>
    <mergeCell ref="G25:BH28"/>
    <mergeCell ref="AL20:AM22"/>
    <mergeCell ref="AN20:BW22"/>
    <mergeCell ref="X20:Y22"/>
    <mergeCell ref="C23:BX23"/>
    <mergeCell ref="BX16:BX22"/>
    <mergeCell ref="E19:BW19"/>
    <mergeCell ref="AD20:AE22"/>
    <mergeCell ref="AF20:AG22"/>
    <mergeCell ref="AH20:AI22"/>
    <mergeCell ref="AJ20:AK22"/>
    <mergeCell ref="C16:D22"/>
    <mergeCell ref="Z20:AA22"/>
    <mergeCell ref="AB20:AC22"/>
    <mergeCell ref="G16:U18"/>
    <mergeCell ref="E20:F22"/>
    <mergeCell ref="G20:M22"/>
    <mergeCell ref="N20:O22"/>
    <mergeCell ref="V20:W22"/>
    <mergeCell ref="P20:Q22"/>
    <mergeCell ref="R20:S22"/>
    <mergeCell ref="T20:U22"/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E16:F18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X124"/>
  <sheetViews>
    <sheetView showGridLines="0" view="pageBreakPreview" zoomScale="160" zoomScaleNormal="110" zoomScaleSheetLayoutView="160" zoomScalePageLayoutView="0" workbookViewId="0" topLeftCell="A25">
      <selection activeCell="BI30" sqref="BI30:BX33"/>
    </sheetView>
  </sheetViews>
  <sheetFormatPr defaultColWidth="1.12109375" defaultRowHeight="12.75"/>
  <cols>
    <col min="1" max="16384" width="1.12109375" style="11" customWidth="1"/>
  </cols>
  <sheetData>
    <row r="1" s="8" customFormat="1" ht="4.5" customHeight="1"/>
    <row r="2" s="8" customFormat="1" ht="4.5" customHeight="1"/>
    <row r="3" spans="3:76" s="8" customFormat="1" ht="4.5" customHeight="1">
      <c r="C3" s="967" t="s">
        <v>123</v>
      </c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  <c r="AI3" s="968"/>
      <c r="AJ3" s="968"/>
      <c r="AK3" s="968"/>
      <c r="AL3" s="968"/>
      <c r="AM3" s="968"/>
      <c r="AN3" s="968"/>
      <c r="AO3" s="968"/>
      <c r="AP3" s="968"/>
      <c r="AQ3" s="968"/>
      <c r="AR3" s="968"/>
      <c r="AS3" s="968"/>
      <c r="AT3" s="968"/>
      <c r="AU3" s="968"/>
      <c r="AV3" s="968"/>
      <c r="AW3" s="968"/>
      <c r="AX3" s="968"/>
      <c r="AY3" s="968"/>
      <c r="AZ3" s="968"/>
      <c r="BA3" s="968"/>
      <c r="BB3" s="968"/>
      <c r="BC3" s="968"/>
      <c r="BD3" s="968"/>
      <c r="BE3" s="968"/>
      <c r="BF3" s="968"/>
      <c r="BG3" s="968"/>
      <c r="BH3" s="968"/>
      <c r="BI3" s="968"/>
      <c r="BJ3" s="968"/>
      <c r="BK3" s="968"/>
      <c r="BL3" s="968"/>
      <c r="BM3" s="968"/>
      <c r="BN3" s="968"/>
      <c r="BO3" s="968"/>
      <c r="BP3" s="968"/>
      <c r="BQ3" s="968"/>
      <c r="BR3" s="968"/>
      <c r="BS3" s="968"/>
      <c r="BT3" s="968"/>
      <c r="BU3" s="968"/>
      <c r="BV3" s="968"/>
      <c r="BW3" s="968"/>
      <c r="BX3" s="969"/>
    </row>
    <row r="4" spans="3:76" s="8" customFormat="1" ht="4.5" customHeight="1">
      <c r="C4" s="970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1"/>
      <c r="AO4" s="971"/>
      <c r="AP4" s="971"/>
      <c r="AQ4" s="971"/>
      <c r="AR4" s="971"/>
      <c r="AS4" s="971"/>
      <c r="AT4" s="971"/>
      <c r="AU4" s="971"/>
      <c r="AV4" s="971"/>
      <c r="AW4" s="971"/>
      <c r="AX4" s="971"/>
      <c r="AY4" s="971"/>
      <c r="AZ4" s="971"/>
      <c r="BA4" s="971"/>
      <c r="BB4" s="971"/>
      <c r="BC4" s="971"/>
      <c r="BD4" s="971"/>
      <c r="BE4" s="971"/>
      <c r="BF4" s="971"/>
      <c r="BG4" s="971"/>
      <c r="BH4" s="971"/>
      <c r="BI4" s="971"/>
      <c r="BJ4" s="971"/>
      <c r="BK4" s="971"/>
      <c r="BL4" s="971"/>
      <c r="BM4" s="971"/>
      <c r="BN4" s="971"/>
      <c r="BO4" s="971"/>
      <c r="BP4" s="971"/>
      <c r="BQ4" s="971"/>
      <c r="BR4" s="971"/>
      <c r="BS4" s="971"/>
      <c r="BT4" s="971"/>
      <c r="BU4" s="971"/>
      <c r="BV4" s="971"/>
      <c r="BW4" s="971"/>
      <c r="BX4" s="972"/>
    </row>
    <row r="5" spans="3:76" s="8" customFormat="1" ht="4.5" customHeight="1">
      <c r="C5" s="970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  <c r="Y5" s="971"/>
      <c r="Z5" s="971"/>
      <c r="AA5" s="971"/>
      <c r="AB5" s="971"/>
      <c r="AC5" s="971"/>
      <c r="AD5" s="971"/>
      <c r="AE5" s="971"/>
      <c r="AF5" s="971"/>
      <c r="AG5" s="971"/>
      <c r="AH5" s="971"/>
      <c r="AI5" s="971"/>
      <c r="AJ5" s="971"/>
      <c r="AK5" s="971"/>
      <c r="AL5" s="971"/>
      <c r="AM5" s="971"/>
      <c r="AN5" s="971"/>
      <c r="AO5" s="971"/>
      <c r="AP5" s="971"/>
      <c r="AQ5" s="971"/>
      <c r="AR5" s="971"/>
      <c r="AS5" s="971"/>
      <c r="AT5" s="971"/>
      <c r="AU5" s="971"/>
      <c r="AV5" s="971"/>
      <c r="AW5" s="971"/>
      <c r="AX5" s="971"/>
      <c r="AY5" s="971"/>
      <c r="AZ5" s="971"/>
      <c r="BA5" s="971"/>
      <c r="BB5" s="971"/>
      <c r="BC5" s="971"/>
      <c r="BD5" s="971"/>
      <c r="BE5" s="971"/>
      <c r="BF5" s="971"/>
      <c r="BG5" s="971"/>
      <c r="BH5" s="971"/>
      <c r="BI5" s="971"/>
      <c r="BJ5" s="971"/>
      <c r="BK5" s="971"/>
      <c r="BL5" s="971"/>
      <c r="BM5" s="971"/>
      <c r="BN5" s="971"/>
      <c r="BO5" s="971"/>
      <c r="BP5" s="971"/>
      <c r="BQ5" s="971"/>
      <c r="BR5" s="971"/>
      <c r="BS5" s="971"/>
      <c r="BT5" s="971"/>
      <c r="BU5" s="971"/>
      <c r="BV5" s="971"/>
      <c r="BW5" s="971"/>
      <c r="BX5" s="972"/>
    </row>
    <row r="6" spans="3:76" s="8" customFormat="1" ht="4.5" customHeight="1">
      <c r="C6" s="973" t="s">
        <v>290</v>
      </c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  <c r="BC6" s="974"/>
      <c r="BD6" s="974"/>
      <c r="BE6" s="974"/>
      <c r="BF6" s="974"/>
      <c r="BG6" s="974"/>
      <c r="BH6" s="974"/>
      <c r="BI6" s="974"/>
      <c r="BJ6" s="974"/>
      <c r="BK6" s="974"/>
      <c r="BL6" s="974"/>
      <c r="BM6" s="974"/>
      <c r="BN6" s="974"/>
      <c r="BO6" s="974"/>
      <c r="BP6" s="974"/>
      <c r="BQ6" s="974"/>
      <c r="BR6" s="974"/>
      <c r="BS6" s="974"/>
      <c r="BT6" s="974"/>
      <c r="BU6" s="974"/>
      <c r="BV6" s="974"/>
      <c r="BW6" s="974"/>
      <c r="BX6" s="975"/>
    </row>
    <row r="7" spans="3:76" s="8" customFormat="1" ht="8.25" customHeight="1">
      <c r="C7" s="973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4"/>
      <c r="Y7" s="974"/>
      <c r="Z7" s="974"/>
      <c r="AA7" s="974"/>
      <c r="AB7" s="974"/>
      <c r="AC7" s="974"/>
      <c r="AD7" s="974"/>
      <c r="AE7" s="974"/>
      <c r="AF7" s="974"/>
      <c r="AG7" s="974"/>
      <c r="AH7" s="974"/>
      <c r="AI7" s="974"/>
      <c r="AJ7" s="974"/>
      <c r="AK7" s="974"/>
      <c r="AL7" s="974"/>
      <c r="AM7" s="974"/>
      <c r="AN7" s="974"/>
      <c r="AO7" s="974"/>
      <c r="AP7" s="974"/>
      <c r="AQ7" s="974"/>
      <c r="AR7" s="974"/>
      <c r="AS7" s="974"/>
      <c r="AT7" s="974"/>
      <c r="AU7" s="974"/>
      <c r="AV7" s="974"/>
      <c r="AW7" s="974"/>
      <c r="AX7" s="974"/>
      <c r="AY7" s="974"/>
      <c r="AZ7" s="974"/>
      <c r="BA7" s="974"/>
      <c r="BB7" s="974"/>
      <c r="BC7" s="974"/>
      <c r="BD7" s="974"/>
      <c r="BE7" s="974"/>
      <c r="BF7" s="974"/>
      <c r="BG7" s="974"/>
      <c r="BH7" s="974"/>
      <c r="BI7" s="974"/>
      <c r="BJ7" s="974"/>
      <c r="BK7" s="974"/>
      <c r="BL7" s="974"/>
      <c r="BM7" s="974"/>
      <c r="BN7" s="974"/>
      <c r="BO7" s="974"/>
      <c r="BP7" s="974"/>
      <c r="BQ7" s="974"/>
      <c r="BR7" s="974"/>
      <c r="BS7" s="974"/>
      <c r="BT7" s="974"/>
      <c r="BU7" s="974"/>
      <c r="BV7" s="974"/>
      <c r="BW7" s="974"/>
      <c r="BX7" s="975"/>
    </row>
    <row r="8" spans="3:76" s="8" customFormat="1" ht="4.5" customHeight="1">
      <c r="C8" s="973" t="s">
        <v>94</v>
      </c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974"/>
      <c r="W8" s="974"/>
      <c r="X8" s="974"/>
      <c r="Y8" s="974"/>
      <c r="Z8" s="974"/>
      <c r="AA8" s="974"/>
      <c r="AB8" s="974"/>
      <c r="AC8" s="974"/>
      <c r="AD8" s="974"/>
      <c r="AE8" s="974"/>
      <c r="AF8" s="974"/>
      <c r="AG8" s="974"/>
      <c r="AH8" s="974"/>
      <c r="AI8" s="974"/>
      <c r="AJ8" s="974"/>
      <c r="AK8" s="974"/>
      <c r="AL8" s="974"/>
      <c r="AM8" s="974"/>
      <c r="AN8" s="974"/>
      <c r="AO8" s="974"/>
      <c r="AP8" s="974"/>
      <c r="AQ8" s="974"/>
      <c r="AR8" s="974"/>
      <c r="AS8" s="974"/>
      <c r="AT8" s="974"/>
      <c r="AU8" s="974"/>
      <c r="AV8" s="974"/>
      <c r="AW8" s="974"/>
      <c r="AX8" s="974"/>
      <c r="AY8" s="974"/>
      <c r="AZ8" s="974"/>
      <c r="BA8" s="974"/>
      <c r="BB8" s="974"/>
      <c r="BC8" s="974"/>
      <c r="BD8" s="974"/>
      <c r="BE8" s="974"/>
      <c r="BF8" s="974"/>
      <c r="BG8" s="974"/>
      <c r="BH8" s="974"/>
      <c r="BI8" s="974"/>
      <c r="BJ8" s="974"/>
      <c r="BK8" s="974"/>
      <c r="BL8" s="974"/>
      <c r="BM8" s="974"/>
      <c r="BN8" s="974"/>
      <c r="BO8" s="974"/>
      <c r="BP8" s="974"/>
      <c r="BQ8" s="974"/>
      <c r="BR8" s="974"/>
      <c r="BS8" s="974"/>
      <c r="BT8" s="974"/>
      <c r="BU8" s="974"/>
      <c r="BV8" s="974"/>
      <c r="BW8" s="974"/>
      <c r="BX8" s="975"/>
    </row>
    <row r="9" spans="3:76" s="8" customFormat="1" ht="6.75" customHeight="1">
      <c r="C9" s="973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4"/>
      <c r="BM9" s="974"/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5"/>
    </row>
    <row r="10" spans="3:76" s="8" customFormat="1" ht="4.5" customHeight="1">
      <c r="C10" s="976" t="s">
        <v>253</v>
      </c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7"/>
      <c r="AI10" s="977"/>
      <c r="AJ10" s="977"/>
      <c r="AK10" s="977"/>
      <c r="AL10" s="977"/>
      <c r="AM10" s="977"/>
      <c r="AN10" s="977"/>
      <c r="AO10" s="977"/>
      <c r="AP10" s="977"/>
      <c r="AQ10" s="977"/>
      <c r="AR10" s="977"/>
      <c r="AS10" s="977"/>
      <c r="AT10" s="977"/>
      <c r="AU10" s="977"/>
      <c r="AV10" s="977"/>
      <c r="AW10" s="977"/>
      <c r="AX10" s="977"/>
      <c r="AY10" s="977"/>
      <c r="AZ10" s="977"/>
      <c r="BA10" s="977"/>
      <c r="BB10" s="977"/>
      <c r="BC10" s="977"/>
      <c r="BD10" s="977"/>
      <c r="BE10" s="977"/>
      <c r="BF10" s="977"/>
      <c r="BG10" s="977"/>
      <c r="BH10" s="977"/>
      <c r="BI10" s="977"/>
      <c r="BJ10" s="977"/>
      <c r="BK10" s="977"/>
      <c r="BL10" s="977"/>
      <c r="BM10" s="977"/>
      <c r="BN10" s="977"/>
      <c r="BO10" s="977"/>
      <c r="BP10" s="977"/>
      <c r="BQ10" s="977"/>
      <c r="BR10" s="977"/>
      <c r="BS10" s="977"/>
      <c r="BT10" s="977"/>
      <c r="BU10" s="977"/>
      <c r="BV10" s="977"/>
      <c r="BW10" s="977"/>
      <c r="BX10" s="978"/>
    </row>
    <row r="11" spans="3:76" s="8" customFormat="1" ht="8.25" customHeight="1">
      <c r="C11" s="976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977"/>
      <c r="V11" s="977"/>
      <c r="W11" s="977"/>
      <c r="X11" s="977"/>
      <c r="Y11" s="977"/>
      <c r="Z11" s="977"/>
      <c r="AA11" s="977"/>
      <c r="AB11" s="977"/>
      <c r="AC11" s="977"/>
      <c r="AD11" s="977"/>
      <c r="AE11" s="977"/>
      <c r="AF11" s="977"/>
      <c r="AG11" s="977"/>
      <c r="AH11" s="977"/>
      <c r="AI11" s="977"/>
      <c r="AJ11" s="977"/>
      <c r="AK11" s="977"/>
      <c r="AL11" s="977"/>
      <c r="AM11" s="977"/>
      <c r="AN11" s="977"/>
      <c r="AO11" s="977"/>
      <c r="AP11" s="977"/>
      <c r="AQ11" s="977"/>
      <c r="AR11" s="977"/>
      <c r="AS11" s="977"/>
      <c r="AT11" s="977"/>
      <c r="AU11" s="977"/>
      <c r="AV11" s="977"/>
      <c r="AW11" s="977"/>
      <c r="AX11" s="977"/>
      <c r="AY11" s="977"/>
      <c r="AZ11" s="977"/>
      <c r="BA11" s="977"/>
      <c r="BB11" s="977"/>
      <c r="BC11" s="977"/>
      <c r="BD11" s="977"/>
      <c r="BE11" s="977"/>
      <c r="BF11" s="977"/>
      <c r="BG11" s="977"/>
      <c r="BH11" s="977"/>
      <c r="BI11" s="977"/>
      <c r="BJ11" s="977"/>
      <c r="BK11" s="977"/>
      <c r="BL11" s="977"/>
      <c r="BM11" s="977"/>
      <c r="BN11" s="977"/>
      <c r="BO11" s="977"/>
      <c r="BP11" s="977"/>
      <c r="BQ11" s="977"/>
      <c r="BR11" s="977"/>
      <c r="BS11" s="977"/>
      <c r="BT11" s="977"/>
      <c r="BU11" s="977"/>
      <c r="BV11" s="977"/>
      <c r="BW11" s="977"/>
      <c r="BX11" s="978"/>
    </row>
    <row r="12" spans="3:76" s="8" customFormat="1" ht="12.75" customHeight="1">
      <c r="C12" s="979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980"/>
      <c r="BG12" s="980"/>
      <c r="BH12" s="980"/>
      <c r="BI12" s="980"/>
      <c r="BJ12" s="980"/>
      <c r="BK12" s="980"/>
      <c r="BL12" s="980"/>
      <c r="BM12" s="980"/>
      <c r="BN12" s="980"/>
      <c r="BO12" s="980"/>
      <c r="BP12" s="980"/>
      <c r="BQ12" s="980"/>
      <c r="BR12" s="980"/>
      <c r="BS12" s="980"/>
      <c r="BT12" s="980"/>
      <c r="BU12" s="980"/>
      <c r="BV12" s="980"/>
      <c r="BW12" s="980"/>
      <c r="BX12" s="981"/>
    </row>
    <row r="13" s="8" customFormat="1" ht="4.5" customHeight="1"/>
    <row r="14" spans="3:76" s="8" customFormat="1" ht="4.5" customHeight="1">
      <c r="C14" s="801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802"/>
    </row>
    <row r="15" spans="3:76" s="8" customFormat="1" ht="4.5" customHeight="1">
      <c r="C15" s="474"/>
      <c r="D15" s="346" t="s">
        <v>11</v>
      </c>
      <c r="E15" s="346"/>
      <c r="F15" s="346"/>
      <c r="G15" s="346" t="s">
        <v>12</v>
      </c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89"/>
      <c r="AK15" s="89"/>
      <c r="AL15" s="993" t="s">
        <v>254</v>
      </c>
      <c r="AM15" s="993"/>
      <c r="AN15" s="993"/>
      <c r="AO15" s="993"/>
      <c r="AP15" s="993"/>
      <c r="AQ15" s="993"/>
      <c r="AR15" s="993"/>
      <c r="AS15" s="993"/>
      <c r="AT15" s="993"/>
      <c r="AU15" s="993"/>
      <c r="AV15" s="993"/>
      <c r="AW15" s="993"/>
      <c r="AX15" s="993"/>
      <c r="AY15" s="993"/>
      <c r="AZ15" s="993"/>
      <c r="BA15" s="993"/>
      <c r="BB15" s="993"/>
      <c r="BC15" s="993"/>
      <c r="BD15" s="993"/>
      <c r="BE15" s="993"/>
      <c r="BF15" s="993"/>
      <c r="BG15" s="993"/>
      <c r="BH15" s="993"/>
      <c r="BI15" s="993"/>
      <c r="BJ15" s="993"/>
      <c r="BK15" s="993"/>
      <c r="BL15" s="993"/>
      <c r="BM15" s="993"/>
      <c r="BN15" s="993"/>
      <c r="BO15" s="993"/>
      <c r="BP15" s="993"/>
      <c r="BQ15" s="91"/>
      <c r="BR15" s="994"/>
      <c r="BS15" s="995"/>
      <c r="BT15" s="91"/>
      <c r="BU15" s="89"/>
      <c r="BV15" s="89"/>
      <c r="BW15" s="89"/>
      <c r="BX15" s="90"/>
    </row>
    <row r="16" spans="3:76" s="8" customFormat="1" ht="6" customHeight="1">
      <c r="C16" s="474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89"/>
      <c r="AK16" s="89"/>
      <c r="AL16" s="993"/>
      <c r="AM16" s="993"/>
      <c r="AN16" s="993"/>
      <c r="AO16" s="993"/>
      <c r="AP16" s="993"/>
      <c r="AQ16" s="993"/>
      <c r="AR16" s="993"/>
      <c r="AS16" s="993"/>
      <c r="AT16" s="993"/>
      <c r="AU16" s="993"/>
      <c r="AV16" s="993"/>
      <c r="AW16" s="993"/>
      <c r="AX16" s="993"/>
      <c r="AY16" s="993"/>
      <c r="AZ16" s="993"/>
      <c r="BA16" s="993"/>
      <c r="BB16" s="993"/>
      <c r="BC16" s="993"/>
      <c r="BD16" s="993"/>
      <c r="BE16" s="993"/>
      <c r="BF16" s="993"/>
      <c r="BG16" s="993"/>
      <c r="BH16" s="993"/>
      <c r="BI16" s="993"/>
      <c r="BJ16" s="993"/>
      <c r="BK16" s="993"/>
      <c r="BL16" s="993"/>
      <c r="BM16" s="993"/>
      <c r="BN16" s="993"/>
      <c r="BO16" s="993"/>
      <c r="BP16" s="993"/>
      <c r="BQ16" s="91"/>
      <c r="BR16" s="996"/>
      <c r="BS16" s="997"/>
      <c r="BT16" s="91"/>
      <c r="BU16" s="89"/>
      <c r="BV16" s="89"/>
      <c r="BW16" s="89"/>
      <c r="BX16" s="90"/>
    </row>
    <row r="17" spans="3:76" s="8" customFormat="1" ht="6" customHeight="1">
      <c r="C17" s="252"/>
      <c r="D17" s="236"/>
      <c r="E17" s="251" t="s">
        <v>13</v>
      </c>
      <c r="F17" s="251"/>
      <c r="G17" s="251" t="s">
        <v>14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84">
        <f>FŐLAP!V111</f>
        <v>0</v>
      </c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84"/>
      <c r="AQ17" s="784"/>
      <c r="AR17" s="784"/>
      <c r="AS17" s="784"/>
      <c r="AT17" s="784"/>
      <c r="AU17" s="784"/>
      <c r="AV17" s="784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4"/>
      <c r="BL17" s="784"/>
      <c r="BM17" s="784"/>
      <c r="BN17" s="784"/>
      <c r="BO17" s="784"/>
      <c r="BP17" s="784"/>
      <c r="BQ17" s="784"/>
      <c r="BR17" s="784"/>
      <c r="BS17" s="784"/>
      <c r="BT17" s="784"/>
      <c r="BU17" s="784"/>
      <c r="BV17" s="784"/>
      <c r="BW17" s="784"/>
      <c r="BX17" s="259"/>
    </row>
    <row r="18" spans="3:76" s="8" customFormat="1" ht="6" customHeight="1">
      <c r="C18" s="252"/>
      <c r="D18" s="236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784"/>
      <c r="AM18" s="784"/>
      <c r="AN18" s="784"/>
      <c r="AO18" s="784"/>
      <c r="AP18" s="784"/>
      <c r="AQ18" s="784"/>
      <c r="AR18" s="784"/>
      <c r="AS18" s="784"/>
      <c r="AT18" s="784"/>
      <c r="AU18" s="784"/>
      <c r="AV18" s="784"/>
      <c r="AW18" s="784"/>
      <c r="AX18" s="784"/>
      <c r="AY18" s="784"/>
      <c r="AZ18" s="784"/>
      <c r="BA18" s="784"/>
      <c r="BB18" s="784"/>
      <c r="BC18" s="784"/>
      <c r="BD18" s="784"/>
      <c r="BE18" s="784"/>
      <c r="BF18" s="784"/>
      <c r="BG18" s="784"/>
      <c r="BH18" s="784"/>
      <c r="BI18" s="784"/>
      <c r="BJ18" s="784"/>
      <c r="BK18" s="784"/>
      <c r="BL18" s="784"/>
      <c r="BM18" s="784"/>
      <c r="BN18" s="784"/>
      <c r="BO18" s="784"/>
      <c r="BP18" s="784"/>
      <c r="BQ18" s="784"/>
      <c r="BR18" s="784"/>
      <c r="BS18" s="784"/>
      <c r="BT18" s="784"/>
      <c r="BU18" s="784"/>
      <c r="BV18" s="784"/>
      <c r="BW18" s="784"/>
      <c r="BX18" s="259"/>
    </row>
    <row r="19" spans="3:76" s="8" customFormat="1" ht="4.5" customHeight="1">
      <c r="C19" s="252"/>
      <c r="D19" s="236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7"/>
      <c r="AL19" s="927"/>
      <c r="AM19" s="927"/>
      <c r="AN19" s="927"/>
      <c r="AO19" s="927"/>
      <c r="AP19" s="927"/>
      <c r="AQ19" s="927"/>
      <c r="AR19" s="927"/>
      <c r="AS19" s="927"/>
      <c r="AT19" s="927"/>
      <c r="AU19" s="927"/>
      <c r="AV19" s="927"/>
      <c r="AW19" s="927"/>
      <c r="AX19" s="927"/>
      <c r="AY19" s="927"/>
      <c r="AZ19" s="927"/>
      <c r="BA19" s="927"/>
      <c r="BB19" s="927"/>
      <c r="BC19" s="927"/>
      <c r="BD19" s="927"/>
      <c r="BE19" s="927"/>
      <c r="BF19" s="927"/>
      <c r="BG19" s="927"/>
      <c r="BH19" s="927"/>
      <c r="BI19" s="927"/>
      <c r="BJ19" s="927"/>
      <c r="BK19" s="927"/>
      <c r="BL19" s="927"/>
      <c r="BM19" s="927"/>
      <c r="BN19" s="927"/>
      <c r="BO19" s="927"/>
      <c r="BP19" s="927"/>
      <c r="BQ19" s="927"/>
      <c r="BR19" s="927"/>
      <c r="BS19" s="927"/>
      <c r="BT19" s="927"/>
      <c r="BU19" s="927"/>
      <c r="BV19" s="927"/>
      <c r="BW19" s="927"/>
      <c r="BX19" s="259"/>
    </row>
    <row r="20" spans="3:76" s="8" customFormat="1" ht="6" customHeight="1">
      <c r="C20" s="25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59"/>
    </row>
    <row r="21" spans="3:76" s="8" customFormat="1" ht="6" customHeight="1">
      <c r="C21" s="252"/>
      <c r="D21" s="236"/>
      <c r="E21" s="251" t="s">
        <v>15</v>
      </c>
      <c r="F21" s="251"/>
      <c r="G21" s="251" t="s">
        <v>23</v>
      </c>
      <c r="H21" s="251"/>
      <c r="I21" s="251"/>
      <c r="J21" s="251"/>
      <c r="K21" s="251"/>
      <c r="L21" s="251"/>
      <c r="M21" s="251"/>
      <c r="N21" s="780">
        <f>FŐLAP!N122</f>
        <v>0</v>
      </c>
      <c r="O21" s="780"/>
      <c r="P21" s="780">
        <f>FŐLAP!P122</f>
        <v>0</v>
      </c>
      <c r="Q21" s="780"/>
      <c r="R21" s="780">
        <f>FŐLAP!R122</f>
        <v>0</v>
      </c>
      <c r="S21" s="780"/>
      <c r="T21" s="780">
        <f>FŐLAP!T122</f>
        <v>0</v>
      </c>
      <c r="U21" s="780"/>
      <c r="V21" s="780">
        <f>FŐLAP!V122</f>
        <v>0</v>
      </c>
      <c r="W21" s="780"/>
      <c r="X21" s="780">
        <f>FŐLAP!X122</f>
        <v>0</v>
      </c>
      <c r="Y21" s="780"/>
      <c r="Z21" s="780">
        <f>FŐLAP!Z122</f>
        <v>0</v>
      </c>
      <c r="AA21" s="780"/>
      <c r="AB21" s="780">
        <f>FŐLAP!AB122</f>
        <v>0</v>
      </c>
      <c r="AC21" s="780"/>
      <c r="AD21" s="783" t="s">
        <v>24</v>
      </c>
      <c r="AE21" s="783"/>
      <c r="AF21" s="780">
        <f>FŐLAP!AF122</f>
        <v>0</v>
      </c>
      <c r="AG21" s="780"/>
      <c r="AH21" s="783" t="s">
        <v>24</v>
      </c>
      <c r="AI21" s="783"/>
      <c r="AJ21" s="780">
        <f>FŐLAP!AJ122</f>
        <v>0</v>
      </c>
      <c r="AK21" s="780"/>
      <c r="AL21" s="780">
        <f>FŐLAP!AL122</f>
        <v>0</v>
      </c>
      <c r="AM21" s="780"/>
      <c r="AN21" s="125"/>
      <c r="AO21" s="18"/>
      <c r="AP21" s="236" t="s">
        <v>25</v>
      </c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95"/>
      <c r="BC21" s="780">
        <f>FŐLAP!BA122</f>
        <v>0</v>
      </c>
      <c r="BD21" s="780"/>
      <c r="BE21" s="780">
        <f>FŐLAP!BC122</f>
        <v>0</v>
      </c>
      <c r="BF21" s="780"/>
      <c r="BG21" s="780">
        <f>FŐLAP!BE122</f>
        <v>0</v>
      </c>
      <c r="BH21" s="780"/>
      <c r="BI21" s="780">
        <f>FŐLAP!BG122</f>
        <v>0</v>
      </c>
      <c r="BJ21" s="780"/>
      <c r="BK21" s="780">
        <f>FŐLAP!BI122</f>
        <v>0</v>
      </c>
      <c r="BL21" s="780"/>
      <c r="BM21" s="780">
        <f>FŐLAP!BK122</f>
        <v>0</v>
      </c>
      <c r="BN21" s="780"/>
      <c r="BO21" s="780">
        <f>FŐLAP!BM122</f>
        <v>0</v>
      </c>
      <c r="BP21" s="780"/>
      <c r="BQ21" s="780">
        <f>FŐLAP!BO122</f>
        <v>0</v>
      </c>
      <c r="BR21" s="780"/>
      <c r="BS21" s="780">
        <f>FŐLAP!BQ122</f>
        <v>0</v>
      </c>
      <c r="BT21" s="780"/>
      <c r="BU21" s="780">
        <f>FŐLAP!BS122</f>
        <v>0</v>
      </c>
      <c r="BV21" s="780"/>
      <c r="BW21" s="18"/>
      <c r="BX21" s="259"/>
    </row>
    <row r="22" spans="3:76" s="8" customFormat="1" ht="6" customHeight="1">
      <c r="C22" s="252"/>
      <c r="D22" s="236"/>
      <c r="E22" s="251"/>
      <c r="F22" s="251"/>
      <c r="G22" s="251"/>
      <c r="H22" s="251"/>
      <c r="I22" s="251"/>
      <c r="J22" s="251"/>
      <c r="K22" s="251"/>
      <c r="L22" s="251"/>
      <c r="M22" s="25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3"/>
      <c r="AE22" s="783"/>
      <c r="AF22" s="781"/>
      <c r="AG22" s="781"/>
      <c r="AH22" s="783"/>
      <c r="AI22" s="783"/>
      <c r="AJ22" s="781"/>
      <c r="AK22" s="781"/>
      <c r="AL22" s="781"/>
      <c r="AM22" s="781"/>
      <c r="AN22" s="125"/>
      <c r="AO22" s="18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95"/>
      <c r="BC22" s="781"/>
      <c r="BD22" s="781"/>
      <c r="BE22" s="781"/>
      <c r="BF22" s="781"/>
      <c r="BG22" s="781"/>
      <c r="BH22" s="781"/>
      <c r="BI22" s="781"/>
      <c r="BJ22" s="781"/>
      <c r="BK22" s="781"/>
      <c r="BL22" s="781"/>
      <c r="BM22" s="781"/>
      <c r="BN22" s="781"/>
      <c r="BO22" s="781"/>
      <c r="BP22" s="781"/>
      <c r="BQ22" s="781"/>
      <c r="BR22" s="781"/>
      <c r="BS22" s="781"/>
      <c r="BT22" s="781"/>
      <c r="BU22" s="781"/>
      <c r="BV22" s="781"/>
      <c r="BW22" s="18"/>
      <c r="BX22" s="259"/>
    </row>
    <row r="23" spans="3:76" s="8" customFormat="1" ht="4.5" customHeight="1">
      <c r="C23" s="252"/>
      <c r="D23" s="236"/>
      <c r="E23" s="251"/>
      <c r="F23" s="251"/>
      <c r="G23" s="251"/>
      <c r="H23" s="251"/>
      <c r="I23" s="251"/>
      <c r="J23" s="251"/>
      <c r="K23" s="251"/>
      <c r="L23" s="251"/>
      <c r="M23" s="251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3"/>
      <c r="AE23" s="783"/>
      <c r="AF23" s="782"/>
      <c r="AG23" s="782"/>
      <c r="AH23" s="783"/>
      <c r="AI23" s="783"/>
      <c r="AJ23" s="782"/>
      <c r="AK23" s="782"/>
      <c r="AL23" s="782"/>
      <c r="AM23" s="782"/>
      <c r="AN23" s="125"/>
      <c r="AO23" s="18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95"/>
      <c r="BC23" s="782"/>
      <c r="BD23" s="782"/>
      <c r="BE23" s="782"/>
      <c r="BF23" s="782"/>
      <c r="BG23" s="782"/>
      <c r="BH23" s="782"/>
      <c r="BI23" s="782"/>
      <c r="BJ23" s="782"/>
      <c r="BK23" s="782"/>
      <c r="BL23" s="782"/>
      <c r="BM23" s="782"/>
      <c r="BN23" s="782"/>
      <c r="BO23" s="782"/>
      <c r="BP23" s="782"/>
      <c r="BQ23" s="782"/>
      <c r="BR23" s="782"/>
      <c r="BS23" s="782"/>
      <c r="BT23" s="782"/>
      <c r="BU23" s="782"/>
      <c r="BV23" s="782"/>
      <c r="BW23" s="18"/>
      <c r="BX23" s="259"/>
    </row>
    <row r="24" spans="3:76" s="8" customFormat="1" ht="9.75" customHeight="1">
      <c r="C24" s="42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421"/>
    </row>
    <row r="25" spans="3:76" s="8" customFormat="1" ht="4.5" customHeight="1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3:76" s="8" customFormat="1" ht="4.5" customHeight="1">
      <c r="C26" s="367"/>
      <c r="D26" s="265" t="s">
        <v>21</v>
      </c>
      <c r="E26" s="265"/>
      <c r="F26" s="265"/>
      <c r="G26" s="952" t="s">
        <v>255</v>
      </c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2"/>
      <c r="AL26" s="952"/>
      <c r="AM26" s="952"/>
      <c r="AN26" s="952"/>
      <c r="AO26" s="952"/>
      <c r="AP26" s="952"/>
      <c r="AQ26" s="952"/>
      <c r="AR26" s="952"/>
      <c r="AS26" s="952"/>
      <c r="AT26" s="952"/>
      <c r="AU26" s="952"/>
      <c r="AV26" s="952"/>
      <c r="AW26" s="952"/>
      <c r="AX26" s="952"/>
      <c r="AY26" s="952"/>
      <c r="AZ26" s="952"/>
      <c r="BA26" s="952"/>
      <c r="BB26" s="952"/>
      <c r="BC26" s="952"/>
      <c r="BD26" s="952"/>
      <c r="BE26" s="952"/>
      <c r="BF26" s="952"/>
      <c r="BG26" s="952"/>
      <c r="BH26" s="953"/>
      <c r="BI26" s="590" t="s">
        <v>102</v>
      </c>
      <c r="BJ26" s="656"/>
      <c r="BK26" s="656"/>
      <c r="BL26" s="656"/>
      <c r="BM26" s="656"/>
      <c r="BN26" s="656"/>
      <c r="BO26" s="656"/>
      <c r="BP26" s="656"/>
      <c r="BQ26" s="656"/>
      <c r="BR26" s="656"/>
      <c r="BS26" s="656"/>
      <c r="BT26" s="656"/>
      <c r="BU26" s="656"/>
      <c r="BV26" s="656"/>
      <c r="BW26" s="656"/>
      <c r="BX26" s="657"/>
    </row>
    <row r="27" spans="3:76" s="8" customFormat="1" ht="4.5" customHeight="1">
      <c r="C27" s="252"/>
      <c r="D27" s="268"/>
      <c r="E27" s="268"/>
      <c r="F27" s="268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5"/>
      <c r="U27" s="955"/>
      <c r="V27" s="955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5"/>
      <c r="AL27" s="955"/>
      <c r="AM27" s="955"/>
      <c r="AN27" s="955"/>
      <c r="AO27" s="955"/>
      <c r="AP27" s="955"/>
      <c r="AQ27" s="955"/>
      <c r="AR27" s="955"/>
      <c r="AS27" s="955"/>
      <c r="AT27" s="955"/>
      <c r="AU27" s="955"/>
      <c r="AV27" s="955"/>
      <c r="AW27" s="955"/>
      <c r="AX27" s="955"/>
      <c r="AY27" s="955"/>
      <c r="AZ27" s="955"/>
      <c r="BA27" s="955"/>
      <c r="BB27" s="955"/>
      <c r="BC27" s="955"/>
      <c r="BD27" s="955"/>
      <c r="BE27" s="955"/>
      <c r="BF27" s="955"/>
      <c r="BG27" s="955"/>
      <c r="BH27" s="956"/>
      <c r="BI27" s="658"/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60"/>
    </row>
    <row r="28" spans="3:76" s="8" customFormat="1" ht="4.5" customHeight="1">
      <c r="C28" s="252"/>
      <c r="D28" s="268"/>
      <c r="E28" s="268"/>
      <c r="F28" s="268"/>
      <c r="G28" s="955"/>
      <c r="H28" s="955"/>
      <c r="I28" s="955"/>
      <c r="J28" s="955"/>
      <c r="K28" s="955"/>
      <c r="L28" s="955"/>
      <c r="M28" s="955"/>
      <c r="N28" s="955"/>
      <c r="O28" s="955"/>
      <c r="P28" s="955"/>
      <c r="Q28" s="955"/>
      <c r="R28" s="955"/>
      <c r="S28" s="955"/>
      <c r="T28" s="955"/>
      <c r="U28" s="955"/>
      <c r="V28" s="955"/>
      <c r="W28" s="955"/>
      <c r="X28" s="955"/>
      <c r="Y28" s="955"/>
      <c r="Z28" s="955"/>
      <c r="AA28" s="955"/>
      <c r="AB28" s="955"/>
      <c r="AC28" s="955"/>
      <c r="AD28" s="955"/>
      <c r="AE28" s="955"/>
      <c r="AF28" s="955"/>
      <c r="AG28" s="955"/>
      <c r="AH28" s="955"/>
      <c r="AI28" s="955"/>
      <c r="AJ28" s="955"/>
      <c r="AK28" s="955"/>
      <c r="AL28" s="955"/>
      <c r="AM28" s="955"/>
      <c r="AN28" s="955"/>
      <c r="AO28" s="955"/>
      <c r="AP28" s="955"/>
      <c r="AQ28" s="955"/>
      <c r="AR28" s="955"/>
      <c r="AS28" s="955"/>
      <c r="AT28" s="955"/>
      <c r="AU28" s="955"/>
      <c r="AV28" s="955"/>
      <c r="AW28" s="955"/>
      <c r="AX28" s="955"/>
      <c r="AY28" s="955"/>
      <c r="AZ28" s="955"/>
      <c r="BA28" s="955"/>
      <c r="BB28" s="955"/>
      <c r="BC28" s="955"/>
      <c r="BD28" s="955"/>
      <c r="BE28" s="955"/>
      <c r="BF28" s="955"/>
      <c r="BG28" s="955"/>
      <c r="BH28" s="956"/>
      <c r="BI28" s="658" t="s">
        <v>101</v>
      </c>
      <c r="BJ28" s="659"/>
      <c r="BK28" s="659"/>
      <c r="BL28" s="659"/>
      <c r="BM28" s="659"/>
      <c r="BN28" s="659"/>
      <c r="BO28" s="659"/>
      <c r="BP28" s="659"/>
      <c r="BQ28" s="659"/>
      <c r="BR28" s="659"/>
      <c r="BS28" s="659"/>
      <c r="BT28" s="659"/>
      <c r="BU28" s="659"/>
      <c r="BV28" s="659"/>
      <c r="BW28" s="659"/>
      <c r="BX28" s="660"/>
    </row>
    <row r="29" spans="3:76" s="8" customFormat="1" ht="4.5" customHeight="1" thickBot="1">
      <c r="C29" s="929"/>
      <c r="D29" s="664"/>
      <c r="E29" s="664"/>
      <c r="F29" s="664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2"/>
      <c r="AI29" s="982"/>
      <c r="AJ29" s="982"/>
      <c r="AK29" s="982"/>
      <c r="AL29" s="982"/>
      <c r="AM29" s="982"/>
      <c r="AN29" s="982"/>
      <c r="AO29" s="982"/>
      <c r="AP29" s="982"/>
      <c r="AQ29" s="982"/>
      <c r="AR29" s="982"/>
      <c r="AS29" s="982"/>
      <c r="AT29" s="982"/>
      <c r="AU29" s="982"/>
      <c r="AV29" s="982"/>
      <c r="AW29" s="982"/>
      <c r="AX29" s="982"/>
      <c r="AY29" s="982"/>
      <c r="AZ29" s="982"/>
      <c r="BA29" s="982"/>
      <c r="BB29" s="982"/>
      <c r="BC29" s="982"/>
      <c r="BD29" s="982"/>
      <c r="BE29" s="982"/>
      <c r="BF29" s="982"/>
      <c r="BG29" s="982"/>
      <c r="BH29" s="983"/>
      <c r="BI29" s="661"/>
      <c r="BJ29" s="662"/>
      <c r="BK29" s="662"/>
      <c r="BL29" s="662"/>
      <c r="BM29" s="662"/>
      <c r="BN29" s="662"/>
      <c r="BO29" s="662"/>
      <c r="BP29" s="662"/>
      <c r="BQ29" s="662"/>
      <c r="BR29" s="662"/>
      <c r="BS29" s="662"/>
      <c r="BT29" s="662"/>
      <c r="BU29" s="662"/>
      <c r="BV29" s="662"/>
      <c r="BW29" s="662"/>
      <c r="BX29" s="663"/>
    </row>
    <row r="30" spans="3:76" s="8" customFormat="1" ht="4.5" customHeight="1">
      <c r="C30" s="930"/>
      <c r="D30" s="668" t="s">
        <v>13</v>
      </c>
      <c r="E30" s="668"/>
      <c r="F30" s="668"/>
      <c r="G30" s="335" t="s">
        <v>268</v>
      </c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6"/>
      <c r="BI30" s="984"/>
      <c r="BJ30" s="985"/>
      <c r="BK30" s="985"/>
      <c r="BL30" s="985"/>
      <c r="BM30" s="985"/>
      <c r="BN30" s="985"/>
      <c r="BO30" s="985"/>
      <c r="BP30" s="985"/>
      <c r="BQ30" s="985"/>
      <c r="BR30" s="985"/>
      <c r="BS30" s="985"/>
      <c r="BT30" s="985"/>
      <c r="BU30" s="985"/>
      <c r="BV30" s="985"/>
      <c r="BW30" s="985"/>
      <c r="BX30" s="986"/>
    </row>
    <row r="31" spans="3:76" s="8" customFormat="1" ht="4.5" customHeight="1">
      <c r="C31" s="252"/>
      <c r="D31" s="632"/>
      <c r="E31" s="632"/>
      <c r="F31" s="63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338"/>
      <c r="BI31" s="987"/>
      <c r="BJ31" s="988"/>
      <c r="BK31" s="988"/>
      <c r="BL31" s="988"/>
      <c r="BM31" s="988"/>
      <c r="BN31" s="988"/>
      <c r="BO31" s="988"/>
      <c r="BP31" s="988"/>
      <c r="BQ31" s="988"/>
      <c r="BR31" s="988"/>
      <c r="BS31" s="988"/>
      <c r="BT31" s="988"/>
      <c r="BU31" s="988"/>
      <c r="BV31" s="988"/>
      <c r="BW31" s="988"/>
      <c r="BX31" s="989"/>
    </row>
    <row r="32" spans="3:76" s="8" customFormat="1" ht="4.5" customHeight="1">
      <c r="C32" s="252"/>
      <c r="D32" s="632"/>
      <c r="E32" s="632"/>
      <c r="F32" s="63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338"/>
      <c r="BI32" s="987"/>
      <c r="BJ32" s="988"/>
      <c r="BK32" s="988"/>
      <c r="BL32" s="988"/>
      <c r="BM32" s="988"/>
      <c r="BN32" s="988"/>
      <c r="BO32" s="988"/>
      <c r="BP32" s="988"/>
      <c r="BQ32" s="988"/>
      <c r="BR32" s="988"/>
      <c r="BS32" s="988"/>
      <c r="BT32" s="988"/>
      <c r="BU32" s="988"/>
      <c r="BV32" s="988"/>
      <c r="BW32" s="988"/>
      <c r="BX32" s="989"/>
    </row>
    <row r="33" spans="3:76" s="8" customFormat="1" ht="4.5" customHeight="1" thickBot="1">
      <c r="C33" s="929"/>
      <c r="D33" s="669"/>
      <c r="E33" s="669"/>
      <c r="F33" s="669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2"/>
      <c r="BI33" s="990"/>
      <c r="BJ33" s="991"/>
      <c r="BK33" s="991"/>
      <c r="BL33" s="991"/>
      <c r="BM33" s="991"/>
      <c r="BN33" s="991"/>
      <c r="BO33" s="991"/>
      <c r="BP33" s="991"/>
      <c r="BQ33" s="991"/>
      <c r="BR33" s="991"/>
      <c r="BS33" s="991"/>
      <c r="BT33" s="991"/>
      <c r="BU33" s="991"/>
      <c r="BV33" s="991"/>
      <c r="BW33" s="991"/>
      <c r="BX33" s="992"/>
    </row>
    <row r="34" spans="3:76" s="8" customFormat="1" ht="4.5" customHeight="1">
      <c r="C34" s="252"/>
      <c r="D34" s="632" t="s">
        <v>15</v>
      </c>
      <c r="E34" s="632"/>
      <c r="F34" s="632"/>
      <c r="G34" s="335" t="s">
        <v>269</v>
      </c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6"/>
      <c r="BI34" s="937"/>
      <c r="BJ34" s="937"/>
      <c r="BK34" s="937"/>
      <c r="BL34" s="937"/>
      <c r="BM34" s="937"/>
      <c r="BN34" s="937"/>
      <c r="BO34" s="937"/>
      <c r="BP34" s="937"/>
      <c r="BQ34" s="937"/>
      <c r="BR34" s="937"/>
      <c r="BS34" s="937"/>
      <c r="BT34" s="937"/>
      <c r="BU34" s="937"/>
      <c r="BV34" s="937"/>
      <c r="BW34" s="937"/>
      <c r="BX34" s="937"/>
    </row>
    <row r="35" spans="3:76" s="8" customFormat="1" ht="4.5" customHeight="1">
      <c r="C35" s="252"/>
      <c r="D35" s="632"/>
      <c r="E35" s="632"/>
      <c r="F35" s="63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338"/>
      <c r="BI35" s="928"/>
      <c r="BJ35" s="928"/>
      <c r="BK35" s="928"/>
      <c r="BL35" s="928"/>
      <c r="BM35" s="928"/>
      <c r="BN35" s="928"/>
      <c r="BO35" s="928"/>
      <c r="BP35" s="928"/>
      <c r="BQ35" s="928"/>
      <c r="BR35" s="928"/>
      <c r="BS35" s="928"/>
      <c r="BT35" s="928"/>
      <c r="BU35" s="928"/>
      <c r="BV35" s="928"/>
      <c r="BW35" s="928"/>
      <c r="BX35" s="928"/>
    </row>
    <row r="36" spans="3:76" s="8" customFormat="1" ht="4.5" customHeight="1">
      <c r="C36" s="252"/>
      <c r="D36" s="632"/>
      <c r="E36" s="632"/>
      <c r="F36" s="63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338"/>
      <c r="BI36" s="928"/>
      <c r="BJ36" s="928"/>
      <c r="BK36" s="928"/>
      <c r="BL36" s="928"/>
      <c r="BM36" s="928"/>
      <c r="BN36" s="928"/>
      <c r="BO36" s="928"/>
      <c r="BP36" s="928"/>
      <c r="BQ36" s="928"/>
      <c r="BR36" s="928"/>
      <c r="BS36" s="928"/>
      <c r="BT36" s="928"/>
      <c r="BU36" s="928"/>
      <c r="BV36" s="928"/>
      <c r="BW36" s="928"/>
      <c r="BX36" s="928"/>
    </row>
    <row r="37" spans="3:76" s="8" customFormat="1" ht="4.5" customHeight="1">
      <c r="C37" s="420"/>
      <c r="D37" s="633"/>
      <c r="E37" s="633"/>
      <c r="F37" s="633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40"/>
      <c r="BI37" s="928"/>
      <c r="BJ37" s="928"/>
      <c r="BK37" s="928"/>
      <c r="BL37" s="928"/>
      <c r="BM37" s="928"/>
      <c r="BN37" s="928"/>
      <c r="BO37" s="928"/>
      <c r="BP37" s="928"/>
      <c r="BQ37" s="928"/>
      <c r="BR37" s="928"/>
      <c r="BS37" s="928"/>
      <c r="BT37" s="928"/>
      <c r="BU37" s="928"/>
      <c r="BV37" s="928"/>
      <c r="BW37" s="928"/>
      <c r="BX37" s="928"/>
    </row>
    <row r="38" spans="3:76" s="8" customFormat="1" ht="5.25" customHeight="1">
      <c r="C38" s="367"/>
      <c r="D38" s="631" t="s">
        <v>19</v>
      </c>
      <c r="E38" s="631"/>
      <c r="F38" s="631"/>
      <c r="G38" s="961" t="s">
        <v>256</v>
      </c>
      <c r="H38" s="961"/>
      <c r="I38" s="961"/>
      <c r="J38" s="961"/>
      <c r="K38" s="961"/>
      <c r="L38" s="961"/>
      <c r="M38" s="961"/>
      <c r="N38" s="961"/>
      <c r="O38" s="961"/>
      <c r="P38" s="961"/>
      <c r="Q38" s="961"/>
      <c r="R38" s="961"/>
      <c r="S38" s="961"/>
      <c r="T38" s="961"/>
      <c r="U38" s="961"/>
      <c r="V38" s="961"/>
      <c r="W38" s="961"/>
      <c r="X38" s="961"/>
      <c r="Y38" s="961"/>
      <c r="Z38" s="961"/>
      <c r="AA38" s="961"/>
      <c r="AB38" s="961"/>
      <c r="AC38" s="961"/>
      <c r="AD38" s="961"/>
      <c r="AE38" s="961"/>
      <c r="AF38" s="961"/>
      <c r="AG38" s="961"/>
      <c r="AH38" s="961"/>
      <c r="AI38" s="961"/>
      <c r="AJ38" s="961"/>
      <c r="AK38" s="961"/>
      <c r="AL38" s="961"/>
      <c r="AM38" s="961"/>
      <c r="AN38" s="961"/>
      <c r="AO38" s="961"/>
      <c r="AP38" s="961"/>
      <c r="AQ38" s="961"/>
      <c r="AR38" s="961"/>
      <c r="AS38" s="961"/>
      <c r="AT38" s="961"/>
      <c r="AU38" s="961"/>
      <c r="AV38" s="961"/>
      <c r="AW38" s="961"/>
      <c r="AX38" s="961"/>
      <c r="AY38" s="961"/>
      <c r="AZ38" s="961"/>
      <c r="BA38" s="961"/>
      <c r="BB38" s="961"/>
      <c r="BC38" s="961"/>
      <c r="BD38" s="961"/>
      <c r="BE38" s="961"/>
      <c r="BF38" s="961"/>
      <c r="BG38" s="961"/>
      <c r="BH38" s="962"/>
      <c r="BI38" s="928"/>
      <c r="BJ38" s="928"/>
      <c r="BK38" s="928"/>
      <c r="BL38" s="928"/>
      <c r="BM38" s="928"/>
      <c r="BN38" s="928"/>
      <c r="BO38" s="928"/>
      <c r="BP38" s="928"/>
      <c r="BQ38" s="928"/>
      <c r="BR38" s="928"/>
      <c r="BS38" s="928"/>
      <c r="BT38" s="928"/>
      <c r="BU38" s="928"/>
      <c r="BV38" s="928"/>
      <c r="BW38" s="928"/>
      <c r="BX38" s="928"/>
    </row>
    <row r="39" spans="3:76" s="8" customFormat="1" ht="4.5" customHeight="1">
      <c r="C39" s="252"/>
      <c r="D39" s="632"/>
      <c r="E39" s="632"/>
      <c r="F39" s="632"/>
      <c r="G39" s="963"/>
      <c r="H39" s="963"/>
      <c r="I39" s="963"/>
      <c r="J39" s="963"/>
      <c r="K39" s="963"/>
      <c r="L39" s="963"/>
      <c r="M39" s="963"/>
      <c r="N39" s="963"/>
      <c r="O39" s="963"/>
      <c r="P39" s="963"/>
      <c r="Q39" s="963"/>
      <c r="R39" s="963"/>
      <c r="S39" s="963"/>
      <c r="T39" s="963"/>
      <c r="U39" s="963"/>
      <c r="V39" s="963"/>
      <c r="W39" s="963"/>
      <c r="X39" s="963"/>
      <c r="Y39" s="963"/>
      <c r="Z39" s="963"/>
      <c r="AA39" s="963"/>
      <c r="AB39" s="963"/>
      <c r="AC39" s="963"/>
      <c r="AD39" s="963"/>
      <c r="AE39" s="963"/>
      <c r="AF39" s="963"/>
      <c r="AG39" s="963"/>
      <c r="AH39" s="963"/>
      <c r="AI39" s="963"/>
      <c r="AJ39" s="963"/>
      <c r="AK39" s="963"/>
      <c r="AL39" s="963"/>
      <c r="AM39" s="963"/>
      <c r="AN39" s="963"/>
      <c r="AO39" s="963"/>
      <c r="AP39" s="963"/>
      <c r="AQ39" s="963"/>
      <c r="AR39" s="963"/>
      <c r="AS39" s="963"/>
      <c r="AT39" s="963"/>
      <c r="AU39" s="963"/>
      <c r="AV39" s="963"/>
      <c r="AW39" s="963"/>
      <c r="AX39" s="963"/>
      <c r="AY39" s="963"/>
      <c r="AZ39" s="963"/>
      <c r="BA39" s="963"/>
      <c r="BB39" s="963"/>
      <c r="BC39" s="963"/>
      <c r="BD39" s="963"/>
      <c r="BE39" s="963"/>
      <c r="BF39" s="963"/>
      <c r="BG39" s="963"/>
      <c r="BH39" s="964"/>
      <c r="BI39" s="928"/>
      <c r="BJ39" s="928"/>
      <c r="BK39" s="928"/>
      <c r="BL39" s="928"/>
      <c r="BM39" s="928"/>
      <c r="BN39" s="928"/>
      <c r="BO39" s="928"/>
      <c r="BP39" s="928"/>
      <c r="BQ39" s="928"/>
      <c r="BR39" s="928"/>
      <c r="BS39" s="928"/>
      <c r="BT39" s="928"/>
      <c r="BU39" s="928"/>
      <c r="BV39" s="928"/>
      <c r="BW39" s="928"/>
      <c r="BX39" s="928"/>
    </row>
    <row r="40" spans="3:76" s="8" customFormat="1" ht="5.25" customHeight="1">
      <c r="C40" s="252"/>
      <c r="D40" s="632"/>
      <c r="E40" s="632"/>
      <c r="F40" s="632"/>
      <c r="G40" s="963"/>
      <c r="H40" s="963"/>
      <c r="I40" s="963"/>
      <c r="J40" s="963"/>
      <c r="K40" s="963"/>
      <c r="L40" s="963"/>
      <c r="M40" s="963"/>
      <c r="N40" s="963"/>
      <c r="O40" s="963"/>
      <c r="P40" s="963"/>
      <c r="Q40" s="963"/>
      <c r="R40" s="963"/>
      <c r="S40" s="963"/>
      <c r="T40" s="963"/>
      <c r="U40" s="963"/>
      <c r="V40" s="963"/>
      <c r="W40" s="963"/>
      <c r="X40" s="963"/>
      <c r="Y40" s="963"/>
      <c r="Z40" s="963"/>
      <c r="AA40" s="963"/>
      <c r="AB40" s="963"/>
      <c r="AC40" s="963"/>
      <c r="AD40" s="963"/>
      <c r="AE40" s="963"/>
      <c r="AF40" s="963"/>
      <c r="AG40" s="963"/>
      <c r="AH40" s="963"/>
      <c r="AI40" s="963"/>
      <c r="AJ40" s="963"/>
      <c r="AK40" s="963"/>
      <c r="AL40" s="963"/>
      <c r="AM40" s="963"/>
      <c r="AN40" s="963"/>
      <c r="AO40" s="963"/>
      <c r="AP40" s="963"/>
      <c r="AQ40" s="963"/>
      <c r="AR40" s="963"/>
      <c r="AS40" s="963"/>
      <c r="AT40" s="963"/>
      <c r="AU40" s="963"/>
      <c r="AV40" s="963"/>
      <c r="AW40" s="963"/>
      <c r="AX40" s="963"/>
      <c r="AY40" s="963"/>
      <c r="AZ40" s="963"/>
      <c r="BA40" s="963"/>
      <c r="BB40" s="963"/>
      <c r="BC40" s="963"/>
      <c r="BD40" s="963"/>
      <c r="BE40" s="963"/>
      <c r="BF40" s="963"/>
      <c r="BG40" s="963"/>
      <c r="BH40" s="964"/>
      <c r="BI40" s="928"/>
      <c r="BJ40" s="928"/>
      <c r="BK40" s="928"/>
      <c r="BL40" s="928"/>
      <c r="BM40" s="928"/>
      <c r="BN40" s="928"/>
      <c r="BO40" s="928"/>
      <c r="BP40" s="928"/>
      <c r="BQ40" s="928"/>
      <c r="BR40" s="928"/>
      <c r="BS40" s="928"/>
      <c r="BT40" s="928"/>
      <c r="BU40" s="928"/>
      <c r="BV40" s="928"/>
      <c r="BW40" s="928"/>
      <c r="BX40" s="928"/>
    </row>
    <row r="41" spans="3:76" s="8" customFormat="1" ht="4.5" customHeight="1">
      <c r="C41" s="420"/>
      <c r="D41" s="633"/>
      <c r="E41" s="633"/>
      <c r="F41" s="633"/>
      <c r="G41" s="965"/>
      <c r="H41" s="965"/>
      <c r="I41" s="965"/>
      <c r="J41" s="965"/>
      <c r="K41" s="965"/>
      <c r="L41" s="965"/>
      <c r="M41" s="965"/>
      <c r="N41" s="965"/>
      <c r="O41" s="965"/>
      <c r="P41" s="965"/>
      <c r="Q41" s="965"/>
      <c r="R41" s="965"/>
      <c r="S41" s="965"/>
      <c r="T41" s="965"/>
      <c r="U41" s="965"/>
      <c r="V41" s="965"/>
      <c r="W41" s="965"/>
      <c r="X41" s="965"/>
      <c r="Y41" s="965"/>
      <c r="Z41" s="965"/>
      <c r="AA41" s="965"/>
      <c r="AB41" s="965"/>
      <c r="AC41" s="965"/>
      <c r="AD41" s="965"/>
      <c r="AE41" s="965"/>
      <c r="AF41" s="965"/>
      <c r="AG41" s="965"/>
      <c r="AH41" s="965"/>
      <c r="AI41" s="965"/>
      <c r="AJ41" s="965"/>
      <c r="AK41" s="965"/>
      <c r="AL41" s="965"/>
      <c r="AM41" s="965"/>
      <c r="AN41" s="965"/>
      <c r="AO41" s="965"/>
      <c r="AP41" s="965"/>
      <c r="AQ41" s="965"/>
      <c r="AR41" s="965"/>
      <c r="AS41" s="965"/>
      <c r="AT41" s="965"/>
      <c r="AU41" s="965"/>
      <c r="AV41" s="965"/>
      <c r="AW41" s="965"/>
      <c r="AX41" s="965"/>
      <c r="AY41" s="965"/>
      <c r="AZ41" s="965"/>
      <c r="BA41" s="965"/>
      <c r="BB41" s="965"/>
      <c r="BC41" s="965"/>
      <c r="BD41" s="965"/>
      <c r="BE41" s="965"/>
      <c r="BF41" s="965"/>
      <c r="BG41" s="965"/>
      <c r="BH41" s="966"/>
      <c r="BI41" s="928"/>
      <c r="BJ41" s="928"/>
      <c r="BK41" s="928"/>
      <c r="BL41" s="928"/>
      <c r="BM41" s="928"/>
      <c r="BN41" s="928"/>
      <c r="BO41" s="928"/>
      <c r="BP41" s="928"/>
      <c r="BQ41" s="928"/>
      <c r="BR41" s="928"/>
      <c r="BS41" s="928"/>
      <c r="BT41" s="928"/>
      <c r="BU41" s="928"/>
      <c r="BV41" s="928"/>
      <c r="BW41" s="928"/>
      <c r="BX41" s="928"/>
    </row>
    <row r="42" spans="3:76" s="8" customFormat="1" ht="4.5" customHeight="1">
      <c r="C42" s="367"/>
      <c r="D42" s="631" t="s">
        <v>22</v>
      </c>
      <c r="E42" s="631"/>
      <c r="F42" s="631"/>
      <c r="G42" s="606" t="s">
        <v>292</v>
      </c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06"/>
      <c r="AJ42" s="606"/>
      <c r="AK42" s="606"/>
      <c r="AL42" s="606"/>
      <c r="AM42" s="606"/>
      <c r="AN42" s="606"/>
      <c r="AO42" s="606"/>
      <c r="AP42" s="606"/>
      <c r="AQ42" s="606"/>
      <c r="AR42" s="606"/>
      <c r="AS42" s="606"/>
      <c r="AT42" s="606"/>
      <c r="AU42" s="606"/>
      <c r="AV42" s="606"/>
      <c r="AW42" s="606"/>
      <c r="AX42" s="606"/>
      <c r="AY42" s="606"/>
      <c r="AZ42" s="606"/>
      <c r="BA42" s="606"/>
      <c r="BB42" s="606"/>
      <c r="BC42" s="606"/>
      <c r="BD42" s="606"/>
      <c r="BE42" s="606"/>
      <c r="BF42" s="606"/>
      <c r="BG42" s="606"/>
      <c r="BH42" s="607"/>
      <c r="BI42" s="928"/>
      <c r="BJ42" s="928"/>
      <c r="BK42" s="928"/>
      <c r="BL42" s="928"/>
      <c r="BM42" s="928"/>
      <c r="BN42" s="928"/>
      <c r="BO42" s="928"/>
      <c r="BP42" s="928"/>
      <c r="BQ42" s="928"/>
      <c r="BR42" s="928"/>
      <c r="BS42" s="928"/>
      <c r="BT42" s="928"/>
      <c r="BU42" s="928"/>
      <c r="BV42" s="928"/>
      <c r="BW42" s="928"/>
      <c r="BX42" s="928"/>
    </row>
    <row r="43" spans="3:76" s="8" customFormat="1" ht="4.5" customHeight="1">
      <c r="C43" s="252"/>
      <c r="D43" s="632"/>
      <c r="E43" s="632"/>
      <c r="F43" s="63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33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</row>
    <row r="44" spans="3:76" s="8" customFormat="1" ht="4.5" customHeight="1">
      <c r="C44" s="252"/>
      <c r="D44" s="632"/>
      <c r="E44" s="632"/>
      <c r="F44" s="63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338"/>
      <c r="BI44" s="928"/>
      <c r="BJ44" s="928"/>
      <c r="BK44" s="928"/>
      <c r="BL44" s="928"/>
      <c r="BM44" s="928"/>
      <c r="BN44" s="928"/>
      <c r="BO44" s="928"/>
      <c r="BP44" s="928"/>
      <c r="BQ44" s="928"/>
      <c r="BR44" s="928"/>
      <c r="BS44" s="928"/>
      <c r="BT44" s="928"/>
      <c r="BU44" s="928"/>
      <c r="BV44" s="928"/>
      <c r="BW44" s="928"/>
      <c r="BX44" s="928"/>
    </row>
    <row r="45" spans="3:76" s="8" customFormat="1" ht="13.5" customHeight="1">
      <c r="C45" s="420"/>
      <c r="D45" s="633"/>
      <c r="E45" s="633"/>
      <c r="F45" s="633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40"/>
      <c r="BI45" s="928"/>
      <c r="BJ45" s="928"/>
      <c r="BK45" s="928"/>
      <c r="BL45" s="928"/>
      <c r="BM45" s="928"/>
      <c r="BN45" s="928"/>
      <c r="BO45" s="928"/>
      <c r="BP45" s="928"/>
      <c r="BQ45" s="928"/>
      <c r="BR45" s="928"/>
      <c r="BS45" s="928"/>
      <c r="BT45" s="928"/>
      <c r="BU45" s="928"/>
      <c r="BV45" s="928"/>
      <c r="BW45" s="928"/>
      <c r="BX45" s="928"/>
    </row>
    <row r="46" spans="3:76" s="8" customFormat="1" ht="4.5" customHeight="1">
      <c r="C46" s="367"/>
      <c r="D46" s="631" t="s">
        <v>28</v>
      </c>
      <c r="E46" s="631"/>
      <c r="F46" s="631"/>
      <c r="G46" s="606" t="s">
        <v>274</v>
      </c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606"/>
      <c r="V46" s="606"/>
      <c r="W46" s="606"/>
      <c r="X46" s="606"/>
      <c r="Y46" s="606"/>
      <c r="Z46" s="606"/>
      <c r="AA46" s="606"/>
      <c r="AB46" s="606"/>
      <c r="AC46" s="606"/>
      <c r="AD46" s="606"/>
      <c r="AE46" s="606"/>
      <c r="AF46" s="606"/>
      <c r="AG46" s="606"/>
      <c r="AH46" s="606"/>
      <c r="AI46" s="606"/>
      <c r="AJ46" s="606"/>
      <c r="AK46" s="606"/>
      <c r="AL46" s="606"/>
      <c r="AM46" s="606"/>
      <c r="AN46" s="606"/>
      <c r="AO46" s="606"/>
      <c r="AP46" s="606"/>
      <c r="AQ46" s="606"/>
      <c r="AR46" s="606"/>
      <c r="AS46" s="606"/>
      <c r="AT46" s="606"/>
      <c r="AU46" s="606"/>
      <c r="AV46" s="606"/>
      <c r="AW46" s="606"/>
      <c r="AX46" s="606"/>
      <c r="AY46" s="606"/>
      <c r="AZ46" s="606"/>
      <c r="BA46" s="606"/>
      <c r="BB46" s="606"/>
      <c r="BC46" s="606"/>
      <c r="BD46" s="606"/>
      <c r="BE46" s="606"/>
      <c r="BF46" s="606"/>
      <c r="BG46" s="606"/>
      <c r="BH46" s="607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</row>
    <row r="47" spans="3:76" s="8" customFormat="1" ht="4.5" customHeight="1">
      <c r="C47" s="252"/>
      <c r="D47" s="632"/>
      <c r="E47" s="632"/>
      <c r="F47" s="63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338"/>
      <c r="BI47" s="928"/>
      <c r="BJ47" s="928"/>
      <c r="BK47" s="928"/>
      <c r="BL47" s="928"/>
      <c r="BM47" s="928"/>
      <c r="BN47" s="928"/>
      <c r="BO47" s="928"/>
      <c r="BP47" s="928"/>
      <c r="BQ47" s="928"/>
      <c r="BR47" s="928"/>
      <c r="BS47" s="928"/>
      <c r="BT47" s="928"/>
      <c r="BU47" s="928"/>
      <c r="BV47" s="928"/>
      <c r="BW47" s="928"/>
      <c r="BX47" s="928"/>
    </row>
    <row r="48" spans="3:76" s="8" customFormat="1" ht="4.5" customHeight="1">
      <c r="C48" s="252"/>
      <c r="D48" s="632"/>
      <c r="E48" s="632"/>
      <c r="F48" s="63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338"/>
      <c r="BI48" s="928"/>
      <c r="BJ48" s="928"/>
      <c r="BK48" s="928"/>
      <c r="BL48" s="928"/>
      <c r="BM48" s="928"/>
      <c r="BN48" s="928"/>
      <c r="BO48" s="928"/>
      <c r="BP48" s="928"/>
      <c r="BQ48" s="928"/>
      <c r="BR48" s="928"/>
      <c r="BS48" s="928"/>
      <c r="BT48" s="928"/>
      <c r="BU48" s="928"/>
      <c r="BV48" s="928"/>
      <c r="BW48" s="928"/>
      <c r="BX48" s="928"/>
    </row>
    <row r="49" spans="3:76" s="8" customFormat="1" ht="22.5" customHeight="1">
      <c r="C49" s="420"/>
      <c r="D49" s="633"/>
      <c r="E49" s="633"/>
      <c r="F49" s="633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40"/>
      <c r="BI49" s="928"/>
      <c r="BJ49" s="928"/>
      <c r="BK49" s="928"/>
      <c r="BL49" s="928"/>
      <c r="BM49" s="928"/>
      <c r="BN49" s="928"/>
      <c r="BO49" s="928"/>
      <c r="BP49" s="928"/>
      <c r="BQ49" s="928"/>
      <c r="BR49" s="928"/>
      <c r="BS49" s="928"/>
      <c r="BT49" s="928"/>
      <c r="BU49" s="928"/>
      <c r="BV49" s="928"/>
      <c r="BW49" s="928"/>
      <c r="BX49" s="928"/>
    </row>
    <row r="50" spans="3:76" s="8" customFormat="1" ht="4.5" customHeight="1">
      <c r="C50" s="367"/>
      <c r="D50" s="631" t="s">
        <v>29</v>
      </c>
      <c r="E50" s="631"/>
      <c r="F50" s="631"/>
      <c r="G50" s="606" t="s">
        <v>257</v>
      </c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06"/>
      <c r="AV50" s="606"/>
      <c r="AW50" s="606"/>
      <c r="AX50" s="606"/>
      <c r="AY50" s="606"/>
      <c r="AZ50" s="606"/>
      <c r="BA50" s="606"/>
      <c r="BB50" s="606"/>
      <c r="BC50" s="606"/>
      <c r="BD50" s="606"/>
      <c r="BE50" s="606"/>
      <c r="BF50" s="606"/>
      <c r="BG50" s="606"/>
      <c r="BH50" s="607"/>
      <c r="BI50" s="928"/>
      <c r="BJ50" s="928"/>
      <c r="BK50" s="928"/>
      <c r="BL50" s="928"/>
      <c r="BM50" s="928"/>
      <c r="BN50" s="928"/>
      <c r="BO50" s="928"/>
      <c r="BP50" s="928"/>
      <c r="BQ50" s="928"/>
      <c r="BR50" s="928"/>
      <c r="BS50" s="928"/>
      <c r="BT50" s="928"/>
      <c r="BU50" s="928"/>
      <c r="BV50" s="928"/>
      <c r="BW50" s="928"/>
      <c r="BX50" s="928"/>
    </row>
    <row r="51" spans="3:76" s="8" customFormat="1" ht="4.5" customHeight="1">
      <c r="C51" s="252"/>
      <c r="D51" s="632"/>
      <c r="E51" s="632"/>
      <c r="F51" s="63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338"/>
      <c r="BI51" s="928"/>
      <c r="BJ51" s="928"/>
      <c r="BK51" s="928"/>
      <c r="BL51" s="928"/>
      <c r="BM51" s="928"/>
      <c r="BN51" s="928"/>
      <c r="BO51" s="928"/>
      <c r="BP51" s="928"/>
      <c r="BQ51" s="928"/>
      <c r="BR51" s="928"/>
      <c r="BS51" s="928"/>
      <c r="BT51" s="928"/>
      <c r="BU51" s="928"/>
      <c r="BV51" s="928"/>
      <c r="BW51" s="928"/>
      <c r="BX51" s="928"/>
    </row>
    <row r="52" spans="3:76" s="8" customFormat="1" ht="4.5" customHeight="1">
      <c r="C52" s="252"/>
      <c r="D52" s="632"/>
      <c r="E52" s="632"/>
      <c r="F52" s="63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338"/>
      <c r="BI52" s="928"/>
      <c r="BJ52" s="928"/>
      <c r="BK52" s="928"/>
      <c r="BL52" s="928"/>
      <c r="BM52" s="928"/>
      <c r="BN52" s="928"/>
      <c r="BO52" s="928"/>
      <c r="BP52" s="928"/>
      <c r="BQ52" s="928"/>
      <c r="BR52" s="928"/>
      <c r="BS52" s="928"/>
      <c r="BT52" s="928"/>
      <c r="BU52" s="928"/>
      <c r="BV52" s="928"/>
      <c r="BW52" s="928"/>
      <c r="BX52" s="928"/>
    </row>
    <row r="53" spans="3:76" s="8" customFormat="1" ht="4.5" customHeight="1">
      <c r="C53" s="420"/>
      <c r="D53" s="633"/>
      <c r="E53" s="633"/>
      <c r="F53" s="633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40"/>
      <c r="BI53" s="928"/>
      <c r="BJ53" s="928"/>
      <c r="BK53" s="928"/>
      <c r="BL53" s="928"/>
      <c r="BM53" s="928"/>
      <c r="BN53" s="928"/>
      <c r="BO53" s="928"/>
      <c r="BP53" s="928"/>
      <c r="BQ53" s="928"/>
      <c r="BR53" s="928"/>
      <c r="BS53" s="928"/>
      <c r="BT53" s="928"/>
      <c r="BU53" s="928"/>
      <c r="BV53" s="928"/>
      <c r="BW53" s="928"/>
      <c r="BX53" s="928"/>
    </row>
    <row r="54" spans="3:76" s="8" customFormat="1" ht="4.5" customHeight="1">
      <c r="C54" s="367"/>
      <c r="D54" s="631" t="s">
        <v>26</v>
      </c>
      <c r="E54" s="631"/>
      <c r="F54" s="631"/>
      <c r="G54" s="606" t="s">
        <v>281</v>
      </c>
      <c r="H54" s="606"/>
      <c r="I54" s="606"/>
      <c r="J54" s="606"/>
      <c r="K54" s="606"/>
      <c r="L54" s="606"/>
      <c r="M54" s="606"/>
      <c r="N54" s="606"/>
      <c r="O54" s="606"/>
      <c r="P54" s="606"/>
      <c r="Q54" s="606"/>
      <c r="R54" s="606"/>
      <c r="S54" s="606"/>
      <c r="T54" s="606"/>
      <c r="U54" s="606"/>
      <c r="V54" s="606"/>
      <c r="W54" s="606"/>
      <c r="X54" s="606"/>
      <c r="Y54" s="606"/>
      <c r="Z54" s="606"/>
      <c r="AA54" s="606"/>
      <c r="AB54" s="606"/>
      <c r="AC54" s="606"/>
      <c r="AD54" s="606"/>
      <c r="AE54" s="606"/>
      <c r="AF54" s="606"/>
      <c r="AG54" s="606"/>
      <c r="AH54" s="606"/>
      <c r="AI54" s="606"/>
      <c r="AJ54" s="606"/>
      <c r="AK54" s="606"/>
      <c r="AL54" s="606"/>
      <c r="AM54" s="606"/>
      <c r="AN54" s="606"/>
      <c r="AO54" s="606"/>
      <c r="AP54" s="606"/>
      <c r="AQ54" s="606"/>
      <c r="AR54" s="606"/>
      <c r="AS54" s="606"/>
      <c r="AT54" s="606"/>
      <c r="AU54" s="606"/>
      <c r="AV54" s="606"/>
      <c r="AW54" s="606"/>
      <c r="AX54" s="606"/>
      <c r="AY54" s="606"/>
      <c r="AZ54" s="606"/>
      <c r="BA54" s="606"/>
      <c r="BB54" s="606"/>
      <c r="BC54" s="606"/>
      <c r="BD54" s="606"/>
      <c r="BE54" s="606"/>
      <c r="BF54" s="606"/>
      <c r="BG54" s="606"/>
      <c r="BH54" s="607"/>
      <c r="BI54" s="928">
        <f>IF(FŐLAP!BI190&lt;500000001,BI30+BI34,BI38+BI42+BI46+BI50)</f>
        <v>0</v>
      </c>
      <c r="BJ54" s="928"/>
      <c r="BK54" s="928"/>
      <c r="BL54" s="928"/>
      <c r="BM54" s="928"/>
      <c r="BN54" s="928"/>
      <c r="BO54" s="928"/>
      <c r="BP54" s="928"/>
      <c r="BQ54" s="928"/>
      <c r="BR54" s="928"/>
      <c r="BS54" s="928"/>
      <c r="BT54" s="928"/>
      <c r="BU54" s="928"/>
      <c r="BV54" s="928"/>
      <c r="BW54" s="928"/>
      <c r="BX54" s="928"/>
    </row>
    <row r="55" spans="3:76" s="8" customFormat="1" ht="4.5" customHeight="1">
      <c r="C55" s="252"/>
      <c r="D55" s="632"/>
      <c r="E55" s="632"/>
      <c r="F55" s="63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338"/>
      <c r="BI55" s="928"/>
      <c r="BJ55" s="928"/>
      <c r="BK55" s="928"/>
      <c r="BL55" s="928"/>
      <c r="BM55" s="928"/>
      <c r="BN55" s="928"/>
      <c r="BO55" s="928"/>
      <c r="BP55" s="928"/>
      <c r="BQ55" s="928"/>
      <c r="BR55" s="928"/>
      <c r="BS55" s="928"/>
      <c r="BT55" s="928"/>
      <c r="BU55" s="928"/>
      <c r="BV55" s="928"/>
      <c r="BW55" s="928"/>
      <c r="BX55" s="928"/>
    </row>
    <row r="56" spans="3:76" s="8" customFormat="1" ht="4.5" customHeight="1">
      <c r="C56" s="252"/>
      <c r="D56" s="632"/>
      <c r="E56" s="632"/>
      <c r="F56" s="63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338"/>
      <c r="BI56" s="928"/>
      <c r="BJ56" s="928"/>
      <c r="BK56" s="928"/>
      <c r="BL56" s="928"/>
      <c r="BM56" s="928"/>
      <c r="BN56" s="928"/>
      <c r="BO56" s="928"/>
      <c r="BP56" s="928"/>
      <c r="BQ56" s="928"/>
      <c r="BR56" s="928"/>
      <c r="BS56" s="928"/>
      <c r="BT56" s="928"/>
      <c r="BU56" s="928"/>
      <c r="BV56" s="928"/>
      <c r="BW56" s="928"/>
      <c r="BX56" s="928"/>
    </row>
    <row r="57" spans="3:76" s="8" customFormat="1" ht="4.5" customHeight="1">
      <c r="C57" s="420"/>
      <c r="D57" s="633"/>
      <c r="E57" s="633"/>
      <c r="F57" s="633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40"/>
      <c r="BI57" s="928"/>
      <c r="BJ57" s="928"/>
      <c r="BK57" s="928"/>
      <c r="BL57" s="928"/>
      <c r="BM57" s="928"/>
      <c r="BN57" s="928"/>
      <c r="BO57" s="928"/>
      <c r="BP57" s="928"/>
      <c r="BQ57" s="928"/>
      <c r="BR57" s="928"/>
      <c r="BS57" s="928"/>
      <c r="BT57" s="928"/>
      <c r="BU57" s="928"/>
      <c r="BV57" s="928"/>
      <c r="BW57" s="928"/>
      <c r="BX57" s="928"/>
    </row>
    <row r="58" spans="3:76" s="8" customFormat="1" ht="4.5" customHeight="1">
      <c r="C58" s="951" t="s">
        <v>295</v>
      </c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2"/>
      <c r="AK58" s="952"/>
      <c r="AL58" s="952"/>
      <c r="AM58" s="952"/>
      <c r="AN58" s="952"/>
      <c r="AO58" s="952"/>
      <c r="AP58" s="952"/>
      <c r="AQ58" s="952"/>
      <c r="AR58" s="952"/>
      <c r="AS58" s="952"/>
      <c r="AT58" s="952"/>
      <c r="AU58" s="952"/>
      <c r="AV58" s="952"/>
      <c r="AW58" s="952"/>
      <c r="AX58" s="952"/>
      <c r="AY58" s="952"/>
      <c r="AZ58" s="952"/>
      <c r="BA58" s="952"/>
      <c r="BB58" s="952"/>
      <c r="BC58" s="952"/>
      <c r="BD58" s="952"/>
      <c r="BE58" s="952"/>
      <c r="BF58" s="952"/>
      <c r="BG58" s="952"/>
      <c r="BH58" s="953"/>
      <c r="BI58" s="943"/>
      <c r="BJ58" s="944"/>
      <c r="BK58" s="944"/>
      <c r="BL58" s="944"/>
      <c r="BM58" s="944"/>
      <c r="BN58" s="944"/>
      <c r="BO58" s="944"/>
      <c r="BP58" s="944"/>
      <c r="BQ58" s="944"/>
      <c r="BR58" s="944"/>
      <c r="BS58" s="944"/>
      <c r="BT58" s="944"/>
      <c r="BU58" s="944"/>
      <c r="BV58" s="944"/>
      <c r="BW58" s="944"/>
      <c r="BX58" s="945"/>
    </row>
    <row r="59" spans="3:76" s="8" customFormat="1" ht="4.5" customHeight="1">
      <c r="C59" s="954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5"/>
      <c r="AK59" s="955"/>
      <c r="AL59" s="955"/>
      <c r="AM59" s="955"/>
      <c r="AN59" s="955"/>
      <c r="AO59" s="955"/>
      <c r="AP59" s="955"/>
      <c r="AQ59" s="955"/>
      <c r="AR59" s="955"/>
      <c r="AS59" s="955"/>
      <c r="AT59" s="955"/>
      <c r="AU59" s="955"/>
      <c r="AV59" s="955"/>
      <c r="AW59" s="955"/>
      <c r="AX59" s="955"/>
      <c r="AY59" s="955"/>
      <c r="AZ59" s="955"/>
      <c r="BA59" s="955"/>
      <c r="BB59" s="955"/>
      <c r="BC59" s="955"/>
      <c r="BD59" s="955"/>
      <c r="BE59" s="955"/>
      <c r="BF59" s="955"/>
      <c r="BG59" s="955"/>
      <c r="BH59" s="956"/>
      <c r="BI59" s="178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80"/>
    </row>
    <row r="60" spans="3:76" s="8" customFormat="1" ht="3.75" customHeight="1">
      <c r="C60" s="954"/>
      <c r="D60" s="955"/>
      <c r="E60" s="955"/>
      <c r="F60" s="955"/>
      <c r="G60" s="955"/>
      <c r="H60" s="955"/>
      <c r="I60" s="955"/>
      <c r="J60" s="955"/>
      <c r="K60" s="955"/>
      <c r="L60" s="955"/>
      <c r="M60" s="955"/>
      <c r="N60" s="955"/>
      <c r="O60" s="955"/>
      <c r="P60" s="955"/>
      <c r="Q60" s="955"/>
      <c r="R60" s="955"/>
      <c r="S60" s="955"/>
      <c r="T60" s="955"/>
      <c r="U60" s="955"/>
      <c r="V60" s="955"/>
      <c r="W60" s="955"/>
      <c r="X60" s="955"/>
      <c r="Y60" s="955"/>
      <c r="Z60" s="955"/>
      <c r="AA60" s="955"/>
      <c r="AB60" s="955"/>
      <c r="AC60" s="955"/>
      <c r="AD60" s="955"/>
      <c r="AE60" s="955"/>
      <c r="AF60" s="955"/>
      <c r="AG60" s="955"/>
      <c r="AH60" s="955"/>
      <c r="AI60" s="955"/>
      <c r="AJ60" s="955"/>
      <c r="AK60" s="955"/>
      <c r="AL60" s="955"/>
      <c r="AM60" s="955"/>
      <c r="AN60" s="955"/>
      <c r="AO60" s="955"/>
      <c r="AP60" s="955"/>
      <c r="AQ60" s="955"/>
      <c r="AR60" s="955"/>
      <c r="AS60" s="955"/>
      <c r="AT60" s="955"/>
      <c r="AU60" s="955"/>
      <c r="AV60" s="955"/>
      <c r="AW60" s="955"/>
      <c r="AX60" s="955"/>
      <c r="AY60" s="955"/>
      <c r="AZ60" s="955"/>
      <c r="BA60" s="955"/>
      <c r="BB60" s="955"/>
      <c r="BC60" s="955"/>
      <c r="BD60" s="955"/>
      <c r="BE60" s="955"/>
      <c r="BF60" s="955"/>
      <c r="BG60" s="955"/>
      <c r="BH60" s="956"/>
      <c r="BI60" s="178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80"/>
    </row>
    <row r="61" spans="3:76" s="8" customFormat="1" ht="2.25" customHeight="1">
      <c r="C61" s="957"/>
      <c r="D61" s="958"/>
      <c r="E61" s="958"/>
      <c r="F61" s="958"/>
      <c r="G61" s="958"/>
      <c r="H61" s="958"/>
      <c r="I61" s="958"/>
      <c r="J61" s="958"/>
      <c r="K61" s="958"/>
      <c r="L61" s="958"/>
      <c r="M61" s="958"/>
      <c r="N61" s="958"/>
      <c r="O61" s="958"/>
      <c r="P61" s="958"/>
      <c r="Q61" s="958"/>
      <c r="R61" s="958"/>
      <c r="S61" s="958"/>
      <c r="T61" s="958"/>
      <c r="U61" s="958"/>
      <c r="V61" s="958"/>
      <c r="W61" s="958"/>
      <c r="X61" s="958"/>
      <c r="Y61" s="958"/>
      <c r="Z61" s="958"/>
      <c r="AA61" s="958"/>
      <c r="AB61" s="958"/>
      <c r="AC61" s="958"/>
      <c r="AD61" s="958"/>
      <c r="AE61" s="958"/>
      <c r="AF61" s="958"/>
      <c r="AG61" s="958"/>
      <c r="AH61" s="958"/>
      <c r="AI61" s="958"/>
      <c r="AJ61" s="958"/>
      <c r="AK61" s="958"/>
      <c r="AL61" s="958"/>
      <c r="AM61" s="958"/>
      <c r="AN61" s="958"/>
      <c r="AO61" s="958"/>
      <c r="AP61" s="958"/>
      <c r="AQ61" s="958"/>
      <c r="AR61" s="958"/>
      <c r="AS61" s="958"/>
      <c r="AT61" s="958"/>
      <c r="AU61" s="958"/>
      <c r="AV61" s="958"/>
      <c r="AW61" s="958"/>
      <c r="AX61" s="958"/>
      <c r="AY61" s="958"/>
      <c r="AZ61" s="958"/>
      <c r="BA61" s="958"/>
      <c r="BB61" s="958"/>
      <c r="BC61" s="958"/>
      <c r="BD61" s="958"/>
      <c r="BE61" s="958"/>
      <c r="BF61" s="958"/>
      <c r="BG61" s="958"/>
      <c r="BH61" s="959"/>
      <c r="BI61" s="946"/>
      <c r="BJ61" s="947"/>
      <c r="BK61" s="947"/>
      <c r="BL61" s="947"/>
      <c r="BM61" s="947"/>
      <c r="BN61" s="947"/>
      <c r="BO61" s="947"/>
      <c r="BP61" s="947"/>
      <c r="BQ61" s="947"/>
      <c r="BR61" s="947"/>
      <c r="BS61" s="947"/>
      <c r="BT61" s="947"/>
      <c r="BU61" s="947"/>
      <c r="BV61" s="947"/>
      <c r="BW61" s="947"/>
      <c r="BX61" s="948"/>
    </row>
    <row r="62" spans="3:76" s="8" customFormat="1" ht="4.5" customHeight="1">
      <c r="C62" s="64"/>
      <c r="D62" s="631" t="s">
        <v>13</v>
      </c>
      <c r="E62" s="631"/>
      <c r="F62" s="631"/>
      <c r="G62" s="209" t="s">
        <v>215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10"/>
      <c r="BI62" s="943"/>
      <c r="BJ62" s="944"/>
      <c r="BK62" s="944"/>
      <c r="BL62" s="944"/>
      <c r="BM62" s="944"/>
      <c r="BN62" s="944"/>
      <c r="BO62" s="944"/>
      <c r="BP62" s="944"/>
      <c r="BQ62" s="944"/>
      <c r="BR62" s="944"/>
      <c r="BS62" s="944"/>
      <c r="BT62" s="944"/>
      <c r="BU62" s="944"/>
      <c r="BV62" s="944"/>
      <c r="BW62" s="944"/>
      <c r="BX62" s="945"/>
    </row>
    <row r="63" spans="3:76" s="8" customFormat="1" ht="4.5" customHeight="1">
      <c r="C63" s="38"/>
      <c r="D63" s="632"/>
      <c r="E63" s="632"/>
      <c r="F63" s="63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3"/>
      <c r="BI63" s="178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80"/>
    </row>
    <row r="64" spans="3:76" s="8" customFormat="1" ht="4.5" customHeight="1">
      <c r="C64" s="38"/>
      <c r="D64" s="632"/>
      <c r="E64" s="632"/>
      <c r="F64" s="63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3"/>
      <c r="BI64" s="178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80"/>
    </row>
    <row r="65" spans="3:76" s="8" customFormat="1" ht="6" customHeight="1">
      <c r="C65" s="65"/>
      <c r="D65" s="633"/>
      <c r="E65" s="633"/>
      <c r="F65" s="633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6"/>
      <c r="BI65" s="946"/>
      <c r="BJ65" s="947"/>
      <c r="BK65" s="947"/>
      <c r="BL65" s="947"/>
      <c r="BM65" s="947"/>
      <c r="BN65" s="947"/>
      <c r="BO65" s="947"/>
      <c r="BP65" s="947"/>
      <c r="BQ65" s="947"/>
      <c r="BR65" s="947"/>
      <c r="BS65" s="947"/>
      <c r="BT65" s="947"/>
      <c r="BU65" s="947"/>
      <c r="BV65" s="947"/>
      <c r="BW65" s="947"/>
      <c r="BX65" s="948"/>
    </row>
    <row r="66" spans="3:76" s="8" customFormat="1" ht="6" customHeight="1">
      <c r="C66" s="64"/>
      <c r="D66" s="631" t="s">
        <v>15</v>
      </c>
      <c r="E66" s="631"/>
      <c r="F66" s="631"/>
      <c r="G66" s="606" t="s">
        <v>216</v>
      </c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  <c r="U66" s="606"/>
      <c r="V66" s="606"/>
      <c r="W66" s="606"/>
      <c r="X66" s="606"/>
      <c r="Y66" s="606"/>
      <c r="Z66" s="606"/>
      <c r="AA66" s="606"/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  <c r="AM66" s="606"/>
      <c r="AN66" s="606"/>
      <c r="AO66" s="606"/>
      <c r="AP66" s="606"/>
      <c r="AQ66" s="606"/>
      <c r="AR66" s="606"/>
      <c r="AS66" s="606"/>
      <c r="AT66" s="606"/>
      <c r="AU66" s="606"/>
      <c r="AV66" s="606"/>
      <c r="AW66" s="606"/>
      <c r="AX66" s="606"/>
      <c r="AY66" s="606"/>
      <c r="AZ66" s="606"/>
      <c r="BA66" s="606"/>
      <c r="BB66" s="606"/>
      <c r="BC66" s="606"/>
      <c r="BD66" s="606"/>
      <c r="BE66" s="606"/>
      <c r="BF66" s="606"/>
      <c r="BG66" s="606"/>
      <c r="BH66" s="607"/>
      <c r="BI66" s="943"/>
      <c r="BJ66" s="944"/>
      <c r="BK66" s="944"/>
      <c r="BL66" s="944"/>
      <c r="BM66" s="944"/>
      <c r="BN66" s="944"/>
      <c r="BO66" s="944"/>
      <c r="BP66" s="944"/>
      <c r="BQ66" s="944"/>
      <c r="BR66" s="944"/>
      <c r="BS66" s="944"/>
      <c r="BT66" s="944"/>
      <c r="BU66" s="944"/>
      <c r="BV66" s="944"/>
      <c r="BW66" s="944"/>
      <c r="BX66" s="945"/>
    </row>
    <row r="67" spans="3:76" s="8" customFormat="1" ht="6" customHeight="1">
      <c r="C67" s="38"/>
      <c r="D67" s="632"/>
      <c r="E67" s="632"/>
      <c r="F67" s="63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338"/>
      <c r="BI67" s="178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80"/>
    </row>
    <row r="68" spans="3:76" s="8" customFormat="1" ht="4.5" customHeight="1">
      <c r="C68" s="38"/>
      <c r="D68" s="632"/>
      <c r="E68" s="632"/>
      <c r="F68" s="63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338"/>
      <c r="BI68" s="178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80"/>
    </row>
    <row r="69" spans="3:76" s="8" customFormat="1" ht="4.5" customHeight="1">
      <c r="C69" s="65"/>
      <c r="D69" s="633"/>
      <c r="E69" s="633"/>
      <c r="F69" s="633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40"/>
      <c r="BI69" s="946"/>
      <c r="BJ69" s="947"/>
      <c r="BK69" s="947"/>
      <c r="BL69" s="947"/>
      <c r="BM69" s="947"/>
      <c r="BN69" s="947"/>
      <c r="BO69" s="947"/>
      <c r="BP69" s="947"/>
      <c r="BQ69" s="947"/>
      <c r="BR69" s="947"/>
      <c r="BS69" s="947"/>
      <c r="BT69" s="947"/>
      <c r="BU69" s="947"/>
      <c r="BV69" s="947"/>
      <c r="BW69" s="947"/>
      <c r="BX69" s="948"/>
    </row>
    <row r="70" spans="3:76" s="8" customFormat="1" ht="4.5" customHeight="1">
      <c r="C70" s="64"/>
      <c r="D70" s="631" t="s">
        <v>19</v>
      </c>
      <c r="E70" s="631"/>
      <c r="F70" s="631"/>
      <c r="G70" s="209" t="s">
        <v>217</v>
      </c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10"/>
      <c r="BI70" s="943"/>
      <c r="BJ70" s="944"/>
      <c r="BK70" s="944"/>
      <c r="BL70" s="944"/>
      <c r="BM70" s="944"/>
      <c r="BN70" s="944"/>
      <c r="BO70" s="944"/>
      <c r="BP70" s="944"/>
      <c r="BQ70" s="944"/>
      <c r="BR70" s="944"/>
      <c r="BS70" s="944"/>
      <c r="BT70" s="944"/>
      <c r="BU70" s="944"/>
      <c r="BV70" s="944"/>
      <c r="BW70" s="944"/>
      <c r="BX70" s="945"/>
    </row>
    <row r="71" spans="3:76" s="8" customFormat="1" ht="4.5" customHeight="1">
      <c r="C71" s="38"/>
      <c r="D71" s="632"/>
      <c r="E71" s="632"/>
      <c r="F71" s="63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3"/>
      <c r="BI71" s="178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80"/>
    </row>
    <row r="72" spans="3:76" s="8" customFormat="1" ht="4.5" customHeight="1">
      <c r="C72" s="38"/>
      <c r="D72" s="632"/>
      <c r="E72" s="632"/>
      <c r="F72" s="63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3"/>
      <c r="BI72" s="178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80"/>
    </row>
    <row r="73" spans="3:76" s="8" customFormat="1" ht="4.5" customHeight="1">
      <c r="C73" s="65"/>
      <c r="D73" s="633"/>
      <c r="E73" s="633"/>
      <c r="F73" s="633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6"/>
      <c r="BI73" s="946"/>
      <c r="BJ73" s="947"/>
      <c r="BK73" s="947"/>
      <c r="BL73" s="947"/>
      <c r="BM73" s="947"/>
      <c r="BN73" s="947"/>
      <c r="BO73" s="947"/>
      <c r="BP73" s="947"/>
      <c r="BQ73" s="947"/>
      <c r="BR73" s="947"/>
      <c r="BS73" s="947"/>
      <c r="BT73" s="947"/>
      <c r="BU73" s="947"/>
      <c r="BV73" s="947"/>
      <c r="BW73" s="947"/>
      <c r="BX73" s="948"/>
    </row>
    <row r="74" spans="3:76" s="8" customFormat="1" ht="4.5" customHeight="1">
      <c r="C74" s="38"/>
      <c r="D74" s="631" t="s">
        <v>22</v>
      </c>
      <c r="E74" s="631"/>
      <c r="F74" s="631"/>
      <c r="G74" s="209" t="s">
        <v>218</v>
      </c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10"/>
      <c r="BI74" s="943"/>
      <c r="BJ74" s="944"/>
      <c r="BK74" s="944"/>
      <c r="BL74" s="944"/>
      <c r="BM74" s="944"/>
      <c r="BN74" s="944"/>
      <c r="BO74" s="944"/>
      <c r="BP74" s="944"/>
      <c r="BQ74" s="944"/>
      <c r="BR74" s="944"/>
      <c r="BS74" s="944"/>
      <c r="BT74" s="944"/>
      <c r="BU74" s="944"/>
      <c r="BV74" s="944"/>
      <c r="BW74" s="944"/>
      <c r="BX74" s="945"/>
    </row>
    <row r="75" spans="3:76" s="8" customFormat="1" ht="4.5" customHeight="1">
      <c r="C75" s="38"/>
      <c r="D75" s="632"/>
      <c r="E75" s="632"/>
      <c r="F75" s="63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3"/>
      <c r="BI75" s="178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80"/>
    </row>
    <row r="76" spans="3:76" s="8" customFormat="1" ht="4.5" customHeight="1">
      <c r="C76" s="38"/>
      <c r="D76" s="632"/>
      <c r="E76" s="632"/>
      <c r="F76" s="63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3"/>
      <c r="BI76" s="178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80"/>
    </row>
    <row r="77" spans="3:76" s="8" customFormat="1" ht="4.5" customHeight="1">
      <c r="C77" s="38"/>
      <c r="D77" s="633"/>
      <c r="E77" s="633"/>
      <c r="F77" s="633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6"/>
      <c r="BI77" s="946"/>
      <c r="BJ77" s="947"/>
      <c r="BK77" s="947"/>
      <c r="BL77" s="947"/>
      <c r="BM77" s="947"/>
      <c r="BN77" s="947"/>
      <c r="BO77" s="947"/>
      <c r="BP77" s="947"/>
      <c r="BQ77" s="947"/>
      <c r="BR77" s="947"/>
      <c r="BS77" s="947"/>
      <c r="BT77" s="947"/>
      <c r="BU77" s="947"/>
      <c r="BV77" s="947"/>
      <c r="BW77" s="947"/>
      <c r="BX77" s="948"/>
    </row>
    <row r="78" spans="3:76" s="8" customFormat="1" ht="4.5" customHeight="1">
      <c r="C78" s="64"/>
      <c r="D78" s="631" t="s">
        <v>28</v>
      </c>
      <c r="E78" s="631"/>
      <c r="F78" s="631"/>
      <c r="G78" s="606" t="s">
        <v>219</v>
      </c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  <c r="Z78" s="606"/>
      <c r="AA78" s="606"/>
      <c r="AB78" s="606"/>
      <c r="AC78" s="606"/>
      <c r="AD78" s="606"/>
      <c r="AE78" s="606"/>
      <c r="AF78" s="606"/>
      <c r="AG78" s="606"/>
      <c r="AH78" s="606"/>
      <c r="AI78" s="606"/>
      <c r="AJ78" s="606"/>
      <c r="AK78" s="606"/>
      <c r="AL78" s="606"/>
      <c r="AM78" s="606"/>
      <c r="AN78" s="606"/>
      <c r="AO78" s="606"/>
      <c r="AP78" s="606"/>
      <c r="AQ78" s="606"/>
      <c r="AR78" s="606"/>
      <c r="AS78" s="606"/>
      <c r="AT78" s="606"/>
      <c r="AU78" s="606"/>
      <c r="AV78" s="606"/>
      <c r="AW78" s="606"/>
      <c r="AX78" s="606"/>
      <c r="AY78" s="606"/>
      <c r="AZ78" s="606"/>
      <c r="BA78" s="606"/>
      <c r="BB78" s="606"/>
      <c r="BC78" s="606"/>
      <c r="BD78" s="606"/>
      <c r="BE78" s="606"/>
      <c r="BF78" s="606"/>
      <c r="BG78" s="606"/>
      <c r="BH78" s="607"/>
      <c r="BI78" s="943"/>
      <c r="BJ78" s="944"/>
      <c r="BK78" s="944"/>
      <c r="BL78" s="944"/>
      <c r="BM78" s="944"/>
      <c r="BN78" s="944"/>
      <c r="BO78" s="944"/>
      <c r="BP78" s="944"/>
      <c r="BQ78" s="944"/>
      <c r="BR78" s="944"/>
      <c r="BS78" s="944"/>
      <c r="BT78" s="944"/>
      <c r="BU78" s="944"/>
      <c r="BV78" s="944"/>
      <c r="BW78" s="944"/>
      <c r="BX78" s="945"/>
    </row>
    <row r="79" spans="3:76" s="8" customFormat="1" ht="4.5" customHeight="1">
      <c r="C79" s="38"/>
      <c r="D79" s="632"/>
      <c r="E79" s="632"/>
      <c r="F79" s="63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338"/>
      <c r="BI79" s="178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80"/>
    </row>
    <row r="80" spans="1:76" ht="4.5" customHeight="1">
      <c r="A80" s="8"/>
      <c r="B80" s="8"/>
      <c r="C80" s="38"/>
      <c r="D80" s="632"/>
      <c r="E80" s="632"/>
      <c r="F80" s="63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338"/>
      <c r="BI80" s="178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80"/>
    </row>
    <row r="81" spans="1:76" ht="4.5" customHeight="1">
      <c r="A81" s="8"/>
      <c r="B81" s="8"/>
      <c r="C81" s="38"/>
      <c r="D81" s="633"/>
      <c r="E81" s="633"/>
      <c r="F81" s="633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40"/>
      <c r="BI81" s="946"/>
      <c r="BJ81" s="947"/>
      <c r="BK81" s="947"/>
      <c r="BL81" s="947"/>
      <c r="BM81" s="947"/>
      <c r="BN81" s="947"/>
      <c r="BO81" s="947"/>
      <c r="BP81" s="947"/>
      <c r="BQ81" s="947"/>
      <c r="BR81" s="947"/>
      <c r="BS81" s="947"/>
      <c r="BT81" s="947"/>
      <c r="BU81" s="947"/>
      <c r="BV81" s="947"/>
      <c r="BW81" s="947"/>
      <c r="BX81" s="948"/>
    </row>
    <row r="82" spans="1:76" ht="4.5" customHeight="1">
      <c r="A82" s="8"/>
      <c r="B82" s="8"/>
      <c r="C82" s="64"/>
      <c r="D82" s="631" t="s">
        <v>29</v>
      </c>
      <c r="E82" s="631"/>
      <c r="F82" s="631"/>
      <c r="G82" s="606" t="s">
        <v>291</v>
      </c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6"/>
      <c r="AB82" s="606"/>
      <c r="AC82" s="606"/>
      <c r="AD82" s="606"/>
      <c r="AE82" s="606"/>
      <c r="AF82" s="606"/>
      <c r="AG82" s="606"/>
      <c r="AH82" s="606"/>
      <c r="AI82" s="606"/>
      <c r="AJ82" s="606"/>
      <c r="AK82" s="606"/>
      <c r="AL82" s="606"/>
      <c r="AM82" s="606"/>
      <c r="AN82" s="606"/>
      <c r="AO82" s="606"/>
      <c r="AP82" s="606"/>
      <c r="AQ82" s="606"/>
      <c r="AR82" s="606"/>
      <c r="AS82" s="606"/>
      <c r="AT82" s="606"/>
      <c r="AU82" s="606"/>
      <c r="AV82" s="606"/>
      <c r="AW82" s="606"/>
      <c r="AX82" s="606"/>
      <c r="AY82" s="606"/>
      <c r="AZ82" s="606"/>
      <c r="BA82" s="606"/>
      <c r="BB82" s="606"/>
      <c r="BC82" s="606"/>
      <c r="BD82" s="606"/>
      <c r="BE82" s="606"/>
      <c r="BF82" s="606"/>
      <c r="BG82" s="606"/>
      <c r="BH82" s="607"/>
      <c r="BI82" s="943"/>
      <c r="BJ82" s="944"/>
      <c r="BK82" s="944"/>
      <c r="BL82" s="944"/>
      <c r="BM82" s="944"/>
      <c r="BN82" s="944"/>
      <c r="BO82" s="944"/>
      <c r="BP82" s="944"/>
      <c r="BQ82" s="944"/>
      <c r="BR82" s="944"/>
      <c r="BS82" s="944"/>
      <c r="BT82" s="944"/>
      <c r="BU82" s="944"/>
      <c r="BV82" s="944"/>
      <c r="BW82" s="944"/>
      <c r="BX82" s="945"/>
    </row>
    <row r="83" spans="1:76" ht="4.5" customHeight="1">
      <c r="A83" s="8"/>
      <c r="B83" s="8"/>
      <c r="C83" s="38"/>
      <c r="D83" s="632"/>
      <c r="E83" s="632"/>
      <c r="F83" s="63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338"/>
      <c r="BI83" s="178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80"/>
    </row>
    <row r="84" spans="1:76" ht="4.5" customHeight="1">
      <c r="A84" s="8"/>
      <c r="B84" s="8"/>
      <c r="C84" s="38"/>
      <c r="D84" s="632"/>
      <c r="E84" s="632"/>
      <c r="F84" s="63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338"/>
      <c r="BI84" s="178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80"/>
    </row>
    <row r="85" spans="1:76" ht="4.5" customHeight="1">
      <c r="A85" s="8"/>
      <c r="B85" s="8"/>
      <c r="C85" s="38"/>
      <c r="D85" s="633"/>
      <c r="E85" s="633"/>
      <c r="F85" s="633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40"/>
      <c r="BI85" s="946"/>
      <c r="BJ85" s="947"/>
      <c r="BK85" s="947"/>
      <c r="BL85" s="947"/>
      <c r="BM85" s="947"/>
      <c r="BN85" s="947"/>
      <c r="BO85" s="947"/>
      <c r="BP85" s="947"/>
      <c r="BQ85" s="947"/>
      <c r="BR85" s="947"/>
      <c r="BS85" s="947"/>
      <c r="BT85" s="947"/>
      <c r="BU85" s="947"/>
      <c r="BV85" s="947"/>
      <c r="BW85" s="947"/>
      <c r="BX85" s="948"/>
    </row>
    <row r="86" spans="1:76" ht="4.5" customHeight="1">
      <c r="A86" s="8"/>
      <c r="B86" s="8"/>
      <c r="C86" s="64"/>
      <c r="D86" s="631" t="s">
        <v>26</v>
      </c>
      <c r="E86" s="631"/>
      <c r="F86" s="631"/>
      <c r="G86" s="606" t="s">
        <v>259</v>
      </c>
      <c r="H86" s="606"/>
      <c r="I86" s="606"/>
      <c r="J86" s="606"/>
      <c r="K86" s="606"/>
      <c r="L86" s="606"/>
      <c r="M86" s="606"/>
      <c r="N86" s="606"/>
      <c r="O86" s="606"/>
      <c r="P86" s="606"/>
      <c r="Q86" s="606"/>
      <c r="R86" s="606"/>
      <c r="S86" s="606"/>
      <c r="T86" s="606"/>
      <c r="U86" s="606"/>
      <c r="V86" s="606"/>
      <c r="W86" s="606"/>
      <c r="X86" s="606"/>
      <c r="Y86" s="606"/>
      <c r="Z86" s="606"/>
      <c r="AA86" s="606"/>
      <c r="AB86" s="606"/>
      <c r="AC86" s="606"/>
      <c r="AD86" s="606"/>
      <c r="AE86" s="606"/>
      <c r="AF86" s="606"/>
      <c r="AG86" s="606"/>
      <c r="AH86" s="606"/>
      <c r="AI86" s="606"/>
      <c r="AJ86" s="606"/>
      <c r="AK86" s="606"/>
      <c r="AL86" s="606"/>
      <c r="AM86" s="606"/>
      <c r="AN86" s="606"/>
      <c r="AO86" s="606"/>
      <c r="AP86" s="606"/>
      <c r="AQ86" s="606"/>
      <c r="AR86" s="606"/>
      <c r="AS86" s="606"/>
      <c r="AT86" s="606"/>
      <c r="AU86" s="606"/>
      <c r="AV86" s="606"/>
      <c r="AW86" s="606"/>
      <c r="AX86" s="606"/>
      <c r="AY86" s="606"/>
      <c r="AZ86" s="606"/>
      <c r="BA86" s="606"/>
      <c r="BB86" s="606"/>
      <c r="BC86" s="606"/>
      <c r="BD86" s="606"/>
      <c r="BE86" s="606"/>
      <c r="BF86" s="606"/>
      <c r="BG86" s="606"/>
      <c r="BH86" s="607"/>
      <c r="BI86" s="943"/>
      <c r="BJ86" s="944"/>
      <c r="BK86" s="944"/>
      <c r="BL86" s="944"/>
      <c r="BM86" s="944"/>
      <c r="BN86" s="944"/>
      <c r="BO86" s="944"/>
      <c r="BP86" s="944"/>
      <c r="BQ86" s="944"/>
      <c r="BR86" s="944"/>
      <c r="BS86" s="944"/>
      <c r="BT86" s="944"/>
      <c r="BU86" s="944"/>
      <c r="BV86" s="944"/>
      <c r="BW86" s="944"/>
      <c r="BX86" s="945"/>
    </row>
    <row r="87" spans="1:76" ht="4.5" customHeight="1">
      <c r="A87" s="8"/>
      <c r="B87" s="8"/>
      <c r="C87" s="38"/>
      <c r="D87" s="632"/>
      <c r="E87" s="632"/>
      <c r="F87" s="63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338"/>
      <c r="BI87" s="178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80"/>
    </row>
    <row r="88" spans="1:76" ht="4.5" customHeight="1">
      <c r="A88" s="8"/>
      <c r="B88" s="8"/>
      <c r="C88" s="38"/>
      <c r="D88" s="632"/>
      <c r="E88" s="632"/>
      <c r="F88" s="63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338"/>
      <c r="BI88" s="178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80"/>
    </row>
    <row r="89" spans="1:76" ht="12" customHeight="1">
      <c r="A89" s="8"/>
      <c r="B89" s="8"/>
      <c r="C89" s="38"/>
      <c r="D89" s="633"/>
      <c r="E89" s="633"/>
      <c r="F89" s="633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40"/>
      <c r="BI89" s="946"/>
      <c r="BJ89" s="947"/>
      <c r="BK89" s="947"/>
      <c r="BL89" s="947"/>
      <c r="BM89" s="947"/>
      <c r="BN89" s="947"/>
      <c r="BO89" s="947"/>
      <c r="BP89" s="947"/>
      <c r="BQ89" s="947"/>
      <c r="BR89" s="947"/>
      <c r="BS89" s="947"/>
      <c r="BT89" s="947"/>
      <c r="BU89" s="947"/>
      <c r="BV89" s="947"/>
      <c r="BW89" s="947"/>
      <c r="BX89" s="948"/>
    </row>
    <row r="90" spans="1:76" ht="4.5" customHeight="1">
      <c r="A90" s="8"/>
      <c r="B90" s="8"/>
      <c r="C90" s="64"/>
      <c r="D90" s="631" t="s">
        <v>32</v>
      </c>
      <c r="E90" s="631"/>
      <c r="F90" s="631"/>
      <c r="G90" s="606" t="s">
        <v>220</v>
      </c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6"/>
      <c r="AC90" s="606"/>
      <c r="AD90" s="606"/>
      <c r="AE90" s="606"/>
      <c r="AF90" s="606"/>
      <c r="AG90" s="606"/>
      <c r="AH90" s="606"/>
      <c r="AI90" s="606"/>
      <c r="AJ90" s="606"/>
      <c r="AK90" s="606"/>
      <c r="AL90" s="606"/>
      <c r="AM90" s="606"/>
      <c r="AN90" s="606"/>
      <c r="AO90" s="606"/>
      <c r="AP90" s="606"/>
      <c r="AQ90" s="606"/>
      <c r="AR90" s="606"/>
      <c r="AS90" s="606"/>
      <c r="AT90" s="606"/>
      <c r="AU90" s="606"/>
      <c r="AV90" s="606"/>
      <c r="AW90" s="606"/>
      <c r="AX90" s="606"/>
      <c r="AY90" s="606"/>
      <c r="AZ90" s="606"/>
      <c r="BA90" s="606"/>
      <c r="BB90" s="606"/>
      <c r="BC90" s="606"/>
      <c r="BD90" s="606"/>
      <c r="BE90" s="606"/>
      <c r="BF90" s="606"/>
      <c r="BG90" s="606"/>
      <c r="BH90" s="607"/>
      <c r="BI90" s="943"/>
      <c r="BJ90" s="944"/>
      <c r="BK90" s="944"/>
      <c r="BL90" s="944"/>
      <c r="BM90" s="944"/>
      <c r="BN90" s="944"/>
      <c r="BO90" s="944"/>
      <c r="BP90" s="944"/>
      <c r="BQ90" s="944"/>
      <c r="BR90" s="944"/>
      <c r="BS90" s="944"/>
      <c r="BT90" s="944"/>
      <c r="BU90" s="944"/>
      <c r="BV90" s="944"/>
      <c r="BW90" s="944"/>
      <c r="BX90" s="945"/>
    </row>
    <row r="91" spans="1:76" ht="4.5" customHeight="1">
      <c r="A91" s="8"/>
      <c r="B91" s="8"/>
      <c r="C91" s="38"/>
      <c r="D91" s="632"/>
      <c r="E91" s="632"/>
      <c r="F91" s="63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338"/>
      <c r="BI91" s="178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80"/>
    </row>
    <row r="92" spans="1:76" ht="4.5" customHeight="1">
      <c r="A92" s="8"/>
      <c r="B92" s="8"/>
      <c r="C92" s="38"/>
      <c r="D92" s="632"/>
      <c r="E92" s="632"/>
      <c r="F92" s="63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338"/>
      <c r="BI92" s="178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80"/>
    </row>
    <row r="93" spans="1:76" ht="4.5" customHeight="1">
      <c r="A93" s="8"/>
      <c r="B93" s="8"/>
      <c r="C93" s="38"/>
      <c r="D93" s="633"/>
      <c r="E93" s="633"/>
      <c r="F93" s="633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40"/>
      <c r="BI93" s="946"/>
      <c r="BJ93" s="947"/>
      <c r="BK93" s="947"/>
      <c r="BL93" s="947"/>
      <c r="BM93" s="947"/>
      <c r="BN93" s="947"/>
      <c r="BO93" s="947"/>
      <c r="BP93" s="947"/>
      <c r="BQ93" s="947"/>
      <c r="BR93" s="947"/>
      <c r="BS93" s="947"/>
      <c r="BT93" s="947"/>
      <c r="BU93" s="947"/>
      <c r="BV93" s="947"/>
      <c r="BW93" s="947"/>
      <c r="BX93" s="948"/>
    </row>
    <row r="94" spans="1:76" ht="4.5" customHeight="1">
      <c r="A94" s="8"/>
      <c r="B94" s="8"/>
      <c r="C94" s="64"/>
      <c r="D94" s="631" t="s">
        <v>34</v>
      </c>
      <c r="E94" s="631"/>
      <c r="F94" s="631"/>
      <c r="G94" s="606" t="s">
        <v>260</v>
      </c>
      <c r="H94" s="606"/>
      <c r="I94" s="606"/>
      <c r="J94" s="606"/>
      <c r="K94" s="606"/>
      <c r="L94" s="606"/>
      <c r="M94" s="606"/>
      <c r="N94" s="606"/>
      <c r="O94" s="606"/>
      <c r="P94" s="606"/>
      <c r="Q94" s="606"/>
      <c r="R94" s="606"/>
      <c r="S94" s="606"/>
      <c r="T94" s="606"/>
      <c r="U94" s="606"/>
      <c r="V94" s="606"/>
      <c r="W94" s="606"/>
      <c r="X94" s="606"/>
      <c r="Y94" s="606"/>
      <c r="Z94" s="606"/>
      <c r="AA94" s="606"/>
      <c r="AB94" s="606"/>
      <c r="AC94" s="606"/>
      <c r="AD94" s="606"/>
      <c r="AE94" s="606"/>
      <c r="AF94" s="606"/>
      <c r="AG94" s="606"/>
      <c r="AH94" s="606"/>
      <c r="AI94" s="606"/>
      <c r="AJ94" s="606"/>
      <c r="AK94" s="606"/>
      <c r="AL94" s="606"/>
      <c r="AM94" s="606"/>
      <c r="AN94" s="606"/>
      <c r="AO94" s="606"/>
      <c r="AP94" s="606"/>
      <c r="AQ94" s="606"/>
      <c r="AR94" s="606"/>
      <c r="AS94" s="606"/>
      <c r="AT94" s="606"/>
      <c r="AU94" s="606"/>
      <c r="AV94" s="606"/>
      <c r="AW94" s="606"/>
      <c r="AX94" s="606"/>
      <c r="AY94" s="606"/>
      <c r="AZ94" s="606"/>
      <c r="BA94" s="606"/>
      <c r="BB94" s="606"/>
      <c r="BC94" s="606"/>
      <c r="BD94" s="606"/>
      <c r="BE94" s="606"/>
      <c r="BF94" s="606"/>
      <c r="BG94" s="606"/>
      <c r="BH94" s="607"/>
      <c r="BI94" s="943">
        <f>BI78+BI82+BI86+BI90</f>
        <v>0</v>
      </c>
      <c r="BJ94" s="944"/>
      <c r="BK94" s="944"/>
      <c r="BL94" s="944"/>
      <c r="BM94" s="944"/>
      <c r="BN94" s="944"/>
      <c r="BO94" s="944"/>
      <c r="BP94" s="944"/>
      <c r="BQ94" s="944"/>
      <c r="BR94" s="944"/>
      <c r="BS94" s="944"/>
      <c r="BT94" s="944"/>
      <c r="BU94" s="944"/>
      <c r="BV94" s="944"/>
      <c r="BW94" s="944"/>
      <c r="BX94" s="945"/>
    </row>
    <row r="95" spans="1:76" ht="4.5" customHeight="1">
      <c r="A95" s="8"/>
      <c r="B95" s="8"/>
      <c r="C95" s="38"/>
      <c r="D95" s="632"/>
      <c r="E95" s="632"/>
      <c r="F95" s="63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338"/>
      <c r="BI95" s="178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80"/>
    </row>
    <row r="96" spans="1:76" ht="4.5" customHeight="1">
      <c r="A96" s="8"/>
      <c r="B96" s="8"/>
      <c r="C96" s="38"/>
      <c r="D96" s="632"/>
      <c r="E96" s="632"/>
      <c r="F96" s="63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338"/>
      <c r="BI96" s="178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80"/>
    </row>
    <row r="97" spans="1:76" ht="4.5" customHeight="1">
      <c r="A97" s="8"/>
      <c r="B97" s="8"/>
      <c r="C97" s="38"/>
      <c r="D97" s="633"/>
      <c r="E97" s="633"/>
      <c r="F97" s="633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40"/>
      <c r="BI97" s="946"/>
      <c r="BJ97" s="947"/>
      <c r="BK97" s="947"/>
      <c r="BL97" s="947"/>
      <c r="BM97" s="947"/>
      <c r="BN97" s="947"/>
      <c r="BO97" s="947"/>
      <c r="BP97" s="947"/>
      <c r="BQ97" s="947"/>
      <c r="BR97" s="947"/>
      <c r="BS97" s="947"/>
      <c r="BT97" s="947"/>
      <c r="BU97" s="947"/>
      <c r="BV97" s="947"/>
      <c r="BW97" s="947"/>
      <c r="BX97" s="948"/>
    </row>
    <row r="98" spans="1:76" ht="4.5" customHeight="1">
      <c r="A98" s="8"/>
      <c r="B98" s="8"/>
      <c r="C98" s="64"/>
      <c r="D98" s="631" t="s">
        <v>36</v>
      </c>
      <c r="E98" s="631"/>
      <c r="F98" s="631"/>
      <c r="G98" s="606" t="s">
        <v>261</v>
      </c>
      <c r="H98" s="606"/>
      <c r="I98" s="606"/>
      <c r="J98" s="606"/>
      <c r="K98" s="606"/>
      <c r="L98" s="606"/>
      <c r="M98" s="606"/>
      <c r="N98" s="606"/>
      <c r="O98" s="606"/>
      <c r="P98" s="606"/>
      <c r="Q98" s="606"/>
      <c r="R98" s="606"/>
      <c r="S98" s="606"/>
      <c r="T98" s="606"/>
      <c r="U98" s="606"/>
      <c r="V98" s="606"/>
      <c r="W98" s="606"/>
      <c r="X98" s="606"/>
      <c r="Y98" s="606"/>
      <c r="Z98" s="606"/>
      <c r="AA98" s="606"/>
      <c r="AB98" s="606"/>
      <c r="AC98" s="606"/>
      <c r="AD98" s="606"/>
      <c r="AE98" s="606"/>
      <c r="AF98" s="606"/>
      <c r="AG98" s="606"/>
      <c r="AH98" s="606"/>
      <c r="AI98" s="606"/>
      <c r="AJ98" s="606"/>
      <c r="AK98" s="606"/>
      <c r="AL98" s="606"/>
      <c r="AM98" s="606"/>
      <c r="AN98" s="606"/>
      <c r="AO98" s="606"/>
      <c r="AP98" s="606"/>
      <c r="AQ98" s="606"/>
      <c r="AR98" s="606"/>
      <c r="AS98" s="606"/>
      <c r="AT98" s="606"/>
      <c r="AU98" s="606"/>
      <c r="AV98" s="606"/>
      <c r="AW98" s="606"/>
      <c r="AX98" s="606"/>
      <c r="AY98" s="606"/>
      <c r="AZ98" s="606"/>
      <c r="BA98" s="606"/>
      <c r="BB98" s="606"/>
      <c r="BC98" s="606"/>
      <c r="BD98" s="606"/>
      <c r="BE98" s="606"/>
      <c r="BF98" s="606"/>
      <c r="BG98" s="606"/>
      <c r="BH98" s="607"/>
      <c r="BI98" s="943">
        <f>IF((BI62-BI66-BI94)&lt;0,0,BI62-BI66-BI94)</f>
        <v>0</v>
      </c>
      <c r="BJ98" s="944"/>
      <c r="BK98" s="944"/>
      <c r="BL98" s="944"/>
      <c r="BM98" s="944"/>
      <c r="BN98" s="944"/>
      <c r="BO98" s="944"/>
      <c r="BP98" s="944"/>
      <c r="BQ98" s="944"/>
      <c r="BR98" s="944"/>
      <c r="BS98" s="944"/>
      <c r="BT98" s="944"/>
      <c r="BU98" s="944"/>
      <c r="BV98" s="944"/>
      <c r="BW98" s="944"/>
      <c r="BX98" s="945"/>
    </row>
    <row r="99" spans="1:76" ht="4.5" customHeight="1">
      <c r="A99" s="8"/>
      <c r="B99" s="8"/>
      <c r="C99" s="38"/>
      <c r="D99" s="632"/>
      <c r="E99" s="632"/>
      <c r="F99" s="63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338"/>
      <c r="BI99" s="178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80"/>
    </row>
    <row r="100" spans="3:76" ht="4.5" customHeight="1">
      <c r="C100" s="38"/>
      <c r="D100" s="632"/>
      <c r="E100" s="632"/>
      <c r="F100" s="63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338"/>
      <c r="BI100" s="178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80"/>
    </row>
    <row r="101" spans="3:76" ht="4.5" customHeight="1">
      <c r="C101" s="38"/>
      <c r="D101" s="633"/>
      <c r="E101" s="633"/>
      <c r="F101" s="633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40"/>
      <c r="BI101" s="946"/>
      <c r="BJ101" s="947"/>
      <c r="BK101" s="947"/>
      <c r="BL101" s="947"/>
      <c r="BM101" s="947"/>
      <c r="BN101" s="947"/>
      <c r="BO101" s="947"/>
      <c r="BP101" s="947"/>
      <c r="BQ101" s="947"/>
      <c r="BR101" s="947"/>
      <c r="BS101" s="947"/>
      <c r="BT101" s="947"/>
      <c r="BU101" s="947"/>
      <c r="BV101" s="947"/>
      <c r="BW101" s="947"/>
      <c r="BX101" s="948"/>
    </row>
    <row r="102" spans="3:76" ht="4.5" customHeight="1">
      <c r="C102" s="367"/>
      <c r="D102" s="631" t="s">
        <v>39</v>
      </c>
      <c r="E102" s="631"/>
      <c r="F102" s="631"/>
      <c r="G102" s="606" t="s">
        <v>293</v>
      </c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606"/>
      <c r="AK102" s="606"/>
      <c r="AL102" s="606"/>
      <c r="AM102" s="606"/>
      <c r="AN102" s="606"/>
      <c r="AO102" s="606"/>
      <c r="AP102" s="606"/>
      <c r="AQ102" s="606"/>
      <c r="AR102" s="606"/>
      <c r="AS102" s="606"/>
      <c r="AT102" s="606"/>
      <c r="AU102" s="606"/>
      <c r="AV102" s="606"/>
      <c r="AW102" s="606"/>
      <c r="AX102" s="606"/>
      <c r="AY102" s="606"/>
      <c r="AZ102" s="606"/>
      <c r="BA102" s="606"/>
      <c r="BB102" s="606"/>
      <c r="BC102" s="606"/>
      <c r="BD102" s="606"/>
      <c r="BE102" s="606"/>
      <c r="BF102" s="606"/>
      <c r="BG102" s="606"/>
      <c r="BH102" s="607"/>
      <c r="BI102" s="960">
        <f>BI98*(('"A" lap'!BI29+'"B" lap'!BI29+'"C" lap'!BI29+'"D" lap'!BI29)/IF(BI62=0,1,BI62))</f>
        <v>0</v>
      </c>
      <c r="BJ102" s="960"/>
      <c r="BK102" s="960"/>
      <c r="BL102" s="960"/>
      <c r="BM102" s="960"/>
      <c r="BN102" s="960"/>
      <c r="BO102" s="960"/>
      <c r="BP102" s="960"/>
      <c r="BQ102" s="960"/>
      <c r="BR102" s="960"/>
      <c r="BS102" s="960"/>
      <c r="BT102" s="960"/>
      <c r="BU102" s="960"/>
      <c r="BV102" s="960"/>
      <c r="BW102" s="960"/>
      <c r="BX102" s="960"/>
    </row>
    <row r="103" spans="3:76" ht="4.5" customHeight="1">
      <c r="C103" s="252"/>
      <c r="D103" s="632"/>
      <c r="E103" s="632"/>
      <c r="F103" s="63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338"/>
      <c r="BI103" s="960"/>
      <c r="BJ103" s="960"/>
      <c r="BK103" s="960"/>
      <c r="BL103" s="960"/>
      <c r="BM103" s="960"/>
      <c r="BN103" s="960"/>
      <c r="BO103" s="960"/>
      <c r="BP103" s="960"/>
      <c r="BQ103" s="960"/>
      <c r="BR103" s="960"/>
      <c r="BS103" s="960"/>
      <c r="BT103" s="960"/>
      <c r="BU103" s="960"/>
      <c r="BV103" s="960"/>
      <c r="BW103" s="960"/>
      <c r="BX103" s="960"/>
    </row>
    <row r="104" spans="3:76" ht="4.5" customHeight="1">
      <c r="C104" s="252"/>
      <c r="D104" s="632"/>
      <c r="E104" s="632"/>
      <c r="F104" s="63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338"/>
      <c r="BI104" s="960"/>
      <c r="BJ104" s="960"/>
      <c r="BK104" s="960"/>
      <c r="BL104" s="960"/>
      <c r="BM104" s="960"/>
      <c r="BN104" s="960"/>
      <c r="BO104" s="960"/>
      <c r="BP104" s="960"/>
      <c r="BQ104" s="960"/>
      <c r="BR104" s="960"/>
      <c r="BS104" s="960"/>
      <c r="BT104" s="960"/>
      <c r="BU104" s="960"/>
      <c r="BV104" s="960"/>
      <c r="BW104" s="960"/>
      <c r="BX104" s="960"/>
    </row>
    <row r="105" spans="3:76" ht="4.5" customHeight="1">
      <c r="C105" s="420"/>
      <c r="D105" s="633"/>
      <c r="E105" s="633"/>
      <c r="F105" s="633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40"/>
      <c r="BI105" s="960"/>
      <c r="BJ105" s="960"/>
      <c r="BK105" s="960"/>
      <c r="BL105" s="960"/>
      <c r="BM105" s="960"/>
      <c r="BN105" s="960"/>
      <c r="BO105" s="960"/>
      <c r="BP105" s="960"/>
      <c r="BQ105" s="960"/>
      <c r="BR105" s="960"/>
      <c r="BS105" s="960"/>
      <c r="BT105" s="960"/>
      <c r="BU105" s="960"/>
      <c r="BV105" s="960"/>
      <c r="BW105" s="960"/>
      <c r="BX105" s="960"/>
    </row>
    <row r="106" spans="3:76" ht="4.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</row>
    <row r="107" spans="3:76" ht="4.5" customHeight="1">
      <c r="C107" s="367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0"/>
      <c r="AU107" s="490"/>
      <c r="AV107" s="490"/>
      <c r="AW107" s="490"/>
      <c r="AX107" s="490"/>
      <c r="AY107" s="490"/>
      <c r="AZ107" s="490"/>
      <c r="BA107" s="490"/>
      <c r="BB107" s="490"/>
      <c r="BC107" s="490"/>
      <c r="BD107" s="490"/>
      <c r="BE107" s="490"/>
      <c r="BF107" s="490"/>
      <c r="BG107" s="490"/>
      <c r="BH107" s="490"/>
      <c r="BI107" s="490"/>
      <c r="BJ107" s="490"/>
      <c r="BK107" s="490"/>
      <c r="BL107" s="490"/>
      <c r="BM107" s="490"/>
      <c r="BN107" s="490"/>
      <c r="BO107" s="490"/>
      <c r="BP107" s="490"/>
      <c r="BQ107" s="490"/>
      <c r="BR107" s="490"/>
      <c r="BS107" s="490"/>
      <c r="BT107" s="490"/>
      <c r="BU107" s="490"/>
      <c r="BV107" s="490"/>
      <c r="BW107" s="490"/>
      <c r="BX107" s="491"/>
    </row>
    <row r="108" spans="3:76" ht="4.5" customHeight="1">
      <c r="C108" s="252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59"/>
    </row>
    <row r="109" spans="3:76" ht="4.5" customHeight="1">
      <c r="C109" s="252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59"/>
    </row>
    <row r="110" spans="3:76" ht="4.5" customHeight="1">
      <c r="C110" s="252"/>
      <c r="D110" s="236"/>
      <c r="E110" s="236"/>
      <c r="F110" s="236"/>
      <c r="G110" s="949">
        <f>FŐLAP!G293</f>
        <v>0</v>
      </c>
      <c r="H110" s="949"/>
      <c r="I110" s="949"/>
      <c r="J110" s="949"/>
      <c r="K110" s="949"/>
      <c r="L110" s="949"/>
      <c r="M110" s="949"/>
      <c r="N110" s="949"/>
      <c r="O110" s="949"/>
      <c r="P110" s="949"/>
      <c r="Q110" s="949"/>
      <c r="R110" s="949"/>
      <c r="S110" s="949"/>
      <c r="T110" s="949"/>
      <c r="U110" s="949"/>
      <c r="V110" s="949"/>
      <c r="W110" s="949"/>
      <c r="X110" s="949"/>
      <c r="Y110" s="949"/>
      <c r="Z110" s="949"/>
      <c r="AA110" s="949"/>
      <c r="AB110" s="949"/>
      <c r="AC110" s="949"/>
      <c r="AD110" s="949"/>
      <c r="AE110" s="236" t="s">
        <v>91</v>
      </c>
      <c r="AF110" s="940">
        <f>FŐLAP!AF293</f>
        <v>0</v>
      </c>
      <c r="AG110" s="940"/>
      <c r="AH110" s="940">
        <f>FŐLAP!AH293</f>
        <v>0</v>
      </c>
      <c r="AI110" s="940"/>
      <c r="AJ110" s="940">
        <f>FŐLAP!AJ293</f>
        <v>0</v>
      </c>
      <c r="AK110" s="940"/>
      <c r="AL110" s="940">
        <f>FŐLAP!AL293</f>
        <v>0</v>
      </c>
      <c r="AM110" s="940"/>
      <c r="AN110" s="236" t="s">
        <v>9</v>
      </c>
      <c r="AO110" s="236"/>
      <c r="AP110" s="940">
        <f>FŐLAP!AP293</f>
        <v>0</v>
      </c>
      <c r="AQ110" s="940"/>
      <c r="AR110" s="940">
        <f>FŐLAP!AR293</f>
        <v>0</v>
      </c>
      <c r="AS110" s="940"/>
      <c r="AT110" s="236" t="s">
        <v>8</v>
      </c>
      <c r="AU110" s="236"/>
      <c r="AV110" s="940">
        <f>FŐLAP!AV293</f>
        <v>0</v>
      </c>
      <c r="AW110" s="940"/>
      <c r="AX110" s="940">
        <f>FŐLAP!AX293</f>
        <v>0</v>
      </c>
      <c r="AY110" s="940"/>
      <c r="AZ110" s="312" t="s">
        <v>7</v>
      </c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85"/>
    </row>
    <row r="111" spans="3:76" ht="4.5" customHeight="1">
      <c r="C111" s="252"/>
      <c r="D111" s="236"/>
      <c r="E111" s="236"/>
      <c r="F111" s="236"/>
      <c r="G111" s="949"/>
      <c r="H111" s="949"/>
      <c r="I111" s="949"/>
      <c r="J111" s="949"/>
      <c r="K111" s="949"/>
      <c r="L111" s="949"/>
      <c r="M111" s="949"/>
      <c r="N111" s="949"/>
      <c r="O111" s="949"/>
      <c r="P111" s="949"/>
      <c r="Q111" s="949"/>
      <c r="R111" s="949"/>
      <c r="S111" s="949"/>
      <c r="T111" s="949"/>
      <c r="U111" s="949"/>
      <c r="V111" s="949"/>
      <c r="W111" s="949"/>
      <c r="X111" s="949"/>
      <c r="Y111" s="949"/>
      <c r="Z111" s="949"/>
      <c r="AA111" s="949"/>
      <c r="AB111" s="949"/>
      <c r="AC111" s="949"/>
      <c r="AD111" s="949"/>
      <c r="AE111" s="236"/>
      <c r="AF111" s="941"/>
      <c r="AG111" s="941"/>
      <c r="AH111" s="941"/>
      <c r="AI111" s="941"/>
      <c r="AJ111" s="941"/>
      <c r="AK111" s="941"/>
      <c r="AL111" s="941"/>
      <c r="AM111" s="941"/>
      <c r="AN111" s="236"/>
      <c r="AO111" s="236"/>
      <c r="AP111" s="941"/>
      <c r="AQ111" s="941"/>
      <c r="AR111" s="941"/>
      <c r="AS111" s="941"/>
      <c r="AT111" s="236"/>
      <c r="AU111" s="236"/>
      <c r="AV111" s="941"/>
      <c r="AW111" s="941"/>
      <c r="AX111" s="941"/>
      <c r="AY111" s="941"/>
      <c r="AZ111" s="312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85"/>
    </row>
    <row r="112" spans="3:76" ht="4.5" customHeight="1">
      <c r="C112" s="252"/>
      <c r="D112" s="236"/>
      <c r="E112" s="236"/>
      <c r="F112" s="236"/>
      <c r="G112" s="950"/>
      <c r="H112" s="950"/>
      <c r="I112" s="950"/>
      <c r="J112" s="950"/>
      <c r="K112" s="950"/>
      <c r="L112" s="950"/>
      <c r="M112" s="950"/>
      <c r="N112" s="950"/>
      <c r="O112" s="950"/>
      <c r="P112" s="950"/>
      <c r="Q112" s="950"/>
      <c r="R112" s="950"/>
      <c r="S112" s="950"/>
      <c r="T112" s="950"/>
      <c r="U112" s="950"/>
      <c r="V112" s="950"/>
      <c r="W112" s="950"/>
      <c r="X112" s="950"/>
      <c r="Y112" s="950"/>
      <c r="Z112" s="950"/>
      <c r="AA112" s="950"/>
      <c r="AB112" s="950"/>
      <c r="AC112" s="950"/>
      <c r="AD112" s="950"/>
      <c r="AE112" s="236"/>
      <c r="AF112" s="942"/>
      <c r="AG112" s="942"/>
      <c r="AH112" s="942"/>
      <c r="AI112" s="942"/>
      <c r="AJ112" s="942"/>
      <c r="AK112" s="942"/>
      <c r="AL112" s="942"/>
      <c r="AM112" s="942"/>
      <c r="AN112" s="236"/>
      <c r="AO112" s="236"/>
      <c r="AP112" s="942"/>
      <c r="AQ112" s="942"/>
      <c r="AR112" s="942"/>
      <c r="AS112" s="942"/>
      <c r="AT112" s="236"/>
      <c r="AU112" s="236"/>
      <c r="AV112" s="942"/>
      <c r="AW112" s="942"/>
      <c r="AX112" s="942"/>
      <c r="AY112" s="942"/>
      <c r="AZ112" s="312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85"/>
    </row>
    <row r="113" spans="3:76" ht="4.5" customHeight="1">
      <c r="C113" s="38"/>
      <c r="D113" s="18"/>
      <c r="E113" s="18"/>
      <c r="F113" s="18"/>
      <c r="G113" s="710" t="s">
        <v>173</v>
      </c>
      <c r="H113" s="710"/>
      <c r="I113" s="710"/>
      <c r="J113" s="710"/>
      <c r="K113" s="710"/>
      <c r="L113" s="710"/>
      <c r="M113" s="710"/>
      <c r="N113" s="710"/>
      <c r="O113" s="710"/>
      <c r="P113" s="710"/>
      <c r="Q113" s="710"/>
      <c r="R113" s="710"/>
      <c r="S113" s="710"/>
      <c r="T113" s="710"/>
      <c r="U113" s="710"/>
      <c r="V113" s="710"/>
      <c r="W113" s="710"/>
      <c r="X113" s="710"/>
      <c r="Y113" s="710"/>
      <c r="Z113" s="710"/>
      <c r="AA113" s="710"/>
      <c r="AB113" s="710"/>
      <c r="AC113" s="710"/>
      <c r="AD113" s="710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40"/>
    </row>
    <row r="114" spans="3:76" ht="4.5" customHeight="1">
      <c r="C114" s="38"/>
      <c r="D114" s="18"/>
      <c r="E114" s="18"/>
      <c r="F114" s="18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5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40"/>
    </row>
    <row r="115" spans="3:76" ht="4.5" customHeight="1">
      <c r="C115" s="38"/>
      <c r="D115" s="18"/>
      <c r="E115" s="18"/>
      <c r="F115" s="18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59"/>
    </row>
    <row r="116" spans="3:76" ht="4.5" customHeight="1">
      <c r="C116" s="38"/>
      <c r="D116" s="18"/>
      <c r="E116" s="18"/>
      <c r="F116" s="18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59"/>
    </row>
    <row r="117" spans="3:76" ht="4.5" customHeight="1">
      <c r="C117" s="3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59"/>
    </row>
    <row r="118" spans="3:76" ht="4.5" customHeight="1">
      <c r="C118" s="3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59"/>
    </row>
    <row r="119" spans="3:76" ht="4.5" customHeight="1">
      <c r="C119" s="3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36"/>
      <c r="BT119" s="236"/>
      <c r="BU119" s="236"/>
      <c r="BV119" s="236"/>
      <c r="BW119" s="236"/>
      <c r="BX119" s="259"/>
    </row>
    <row r="120" spans="3:76" ht="4.5" customHeight="1">
      <c r="C120" s="252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365" t="s">
        <v>92</v>
      </c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65"/>
      <c r="BB120" s="365"/>
      <c r="BC120" s="365"/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236"/>
      <c r="BU120" s="236"/>
      <c r="BV120" s="236"/>
      <c r="BW120" s="236"/>
      <c r="BX120" s="259"/>
    </row>
    <row r="121" spans="3:76" ht="4.5" customHeight="1">
      <c r="C121" s="252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5"/>
      <c r="BD121" s="365"/>
      <c r="BE121" s="365"/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236"/>
      <c r="BU121" s="236"/>
      <c r="BV121" s="236"/>
      <c r="BW121" s="236"/>
      <c r="BX121" s="259"/>
    </row>
    <row r="122" spans="3:76" ht="4.5" customHeight="1">
      <c r="C122" s="42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786"/>
      <c r="AR122" s="786"/>
      <c r="AS122" s="786"/>
      <c r="AT122" s="786"/>
      <c r="AU122" s="786"/>
      <c r="AV122" s="786"/>
      <c r="AW122" s="786"/>
      <c r="AX122" s="786"/>
      <c r="AY122" s="786"/>
      <c r="AZ122" s="786"/>
      <c r="BA122" s="786"/>
      <c r="BB122" s="786"/>
      <c r="BC122" s="786"/>
      <c r="BD122" s="786"/>
      <c r="BE122" s="786"/>
      <c r="BF122" s="786"/>
      <c r="BG122" s="786"/>
      <c r="BH122" s="786"/>
      <c r="BI122" s="786"/>
      <c r="BJ122" s="786"/>
      <c r="BK122" s="786"/>
      <c r="BL122" s="786"/>
      <c r="BM122" s="786"/>
      <c r="BN122" s="786"/>
      <c r="BO122" s="786"/>
      <c r="BP122" s="786"/>
      <c r="BQ122" s="786"/>
      <c r="BR122" s="786"/>
      <c r="BS122" s="786"/>
      <c r="BT122" s="240"/>
      <c r="BU122" s="240"/>
      <c r="BV122" s="240"/>
      <c r="BW122" s="240"/>
      <c r="BX122" s="421"/>
    </row>
    <row r="123" spans="3:76" ht="4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</row>
    <row r="124" spans="3:76" ht="4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</row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</sheetData>
  <sheetProtection password="ED67" sheet="1"/>
  <mergeCells count="134">
    <mergeCell ref="D86:F89"/>
    <mergeCell ref="G86:BH89"/>
    <mergeCell ref="BI86:BX89"/>
    <mergeCell ref="C50:C53"/>
    <mergeCell ref="D50:F53"/>
    <mergeCell ref="G50:BH53"/>
    <mergeCell ref="BI50:BX53"/>
    <mergeCell ref="D54:F57"/>
    <mergeCell ref="G54:BH57"/>
    <mergeCell ref="BI54:BX57"/>
    <mergeCell ref="AL15:BP16"/>
    <mergeCell ref="BR15:BS16"/>
    <mergeCell ref="C102:C105"/>
    <mergeCell ref="BI82:BX85"/>
    <mergeCell ref="BI98:BX101"/>
    <mergeCell ref="D102:F105"/>
    <mergeCell ref="G102:BH105"/>
    <mergeCell ref="D66:F69"/>
    <mergeCell ref="G66:BH69"/>
    <mergeCell ref="C54:C57"/>
    <mergeCell ref="C42:C45"/>
    <mergeCell ref="D46:F49"/>
    <mergeCell ref="G30:BH33"/>
    <mergeCell ref="G34:BH37"/>
    <mergeCell ref="D34:F37"/>
    <mergeCell ref="BI30:BX33"/>
    <mergeCell ref="D30:F33"/>
    <mergeCell ref="C30:C33"/>
    <mergeCell ref="C46:C49"/>
    <mergeCell ref="G42:BH45"/>
    <mergeCell ref="BX17:BX23"/>
    <mergeCell ref="T21:U23"/>
    <mergeCell ref="X21:Y23"/>
    <mergeCell ref="AL21:AM23"/>
    <mergeCell ref="BI26:BX27"/>
    <mergeCell ref="BI28:BX29"/>
    <mergeCell ref="AB21:AC23"/>
    <mergeCell ref="C24:BX24"/>
    <mergeCell ref="C26:C29"/>
    <mergeCell ref="E20:BW20"/>
    <mergeCell ref="D26:F29"/>
    <mergeCell ref="G26:BH29"/>
    <mergeCell ref="AD21:AE23"/>
    <mergeCell ref="AF21:AG23"/>
    <mergeCell ref="AH21:AI23"/>
    <mergeCell ref="AJ21:AK23"/>
    <mergeCell ref="P21:Q23"/>
    <mergeCell ref="R21:S23"/>
    <mergeCell ref="BC21:BD23"/>
    <mergeCell ref="C3:BX5"/>
    <mergeCell ref="C6:BX7"/>
    <mergeCell ref="C8:BX9"/>
    <mergeCell ref="C10:BX11"/>
    <mergeCell ref="V17:BW19"/>
    <mergeCell ref="C14:BX14"/>
    <mergeCell ref="C15:C16"/>
    <mergeCell ref="G17:U19"/>
    <mergeCell ref="E17:F19"/>
    <mergeCell ref="C12:BX12"/>
    <mergeCell ref="C38:C41"/>
    <mergeCell ref="G38:BH41"/>
    <mergeCell ref="AQ120:BS122"/>
    <mergeCell ref="C34:C37"/>
    <mergeCell ref="AT110:AU112"/>
    <mergeCell ref="D74:F77"/>
    <mergeCell ref="G74:BH77"/>
    <mergeCell ref="AR115:BR119"/>
    <mergeCell ref="BS115:BX119"/>
    <mergeCell ref="AR110:AS112"/>
    <mergeCell ref="D15:F16"/>
    <mergeCell ref="C17:D23"/>
    <mergeCell ref="Z21:AA23"/>
    <mergeCell ref="G15:AI16"/>
    <mergeCell ref="E21:F23"/>
    <mergeCell ref="G21:M23"/>
    <mergeCell ref="N21:O23"/>
    <mergeCell ref="V21:W23"/>
    <mergeCell ref="BT120:BX122"/>
    <mergeCell ref="BI102:BX105"/>
    <mergeCell ref="C107:BX109"/>
    <mergeCell ref="BI74:BX77"/>
    <mergeCell ref="BI78:BX81"/>
    <mergeCell ref="AF110:AG112"/>
    <mergeCell ref="C120:AP122"/>
    <mergeCell ref="G113:AD116"/>
    <mergeCell ref="AV110:AW112"/>
    <mergeCell ref="D98:F101"/>
    <mergeCell ref="BI34:BX37"/>
    <mergeCell ref="AX110:AY112"/>
    <mergeCell ref="BI42:BX45"/>
    <mergeCell ref="BI38:BX41"/>
    <mergeCell ref="BI66:BX69"/>
    <mergeCell ref="C58:BH61"/>
    <mergeCell ref="D70:F73"/>
    <mergeCell ref="G46:BH49"/>
    <mergeCell ref="AP110:AQ112"/>
    <mergeCell ref="G98:BH101"/>
    <mergeCell ref="G70:BH73"/>
    <mergeCell ref="BI58:BX61"/>
    <mergeCell ref="AH110:AI112"/>
    <mergeCell ref="G78:BH81"/>
    <mergeCell ref="BI70:BX73"/>
    <mergeCell ref="AZ110:BX112"/>
    <mergeCell ref="BI90:BX93"/>
    <mergeCell ref="D38:F41"/>
    <mergeCell ref="D42:F45"/>
    <mergeCell ref="BI62:BX65"/>
    <mergeCell ref="D62:F65"/>
    <mergeCell ref="G62:BH65"/>
    <mergeCell ref="AL110:AM112"/>
    <mergeCell ref="BI46:BX49"/>
    <mergeCell ref="D78:F81"/>
    <mergeCell ref="D82:F85"/>
    <mergeCell ref="G82:BH85"/>
    <mergeCell ref="D94:F97"/>
    <mergeCell ref="G94:BH97"/>
    <mergeCell ref="AN110:AO112"/>
    <mergeCell ref="BI94:BX97"/>
    <mergeCell ref="G90:BH93"/>
    <mergeCell ref="C110:F112"/>
    <mergeCell ref="AJ110:AK112"/>
    <mergeCell ref="AE110:AE112"/>
    <mergeCell ref="G110:AD112"/>
    <mergeCell ref="D90:F93"/>
    <mergeCell ref="BQ21:BR23"/>
    <mergeCell ref="BS21:BT23"/>
    <mergeCell ref="BU21:BV23"/>
    <mergeCell ref="AP21:BB23"/>
    <mergeCell ref="BE21:BF23"/>
    <mergeCell ref="BG21:BH23"/>
    <mergeCell ref="BI21:BJ23"/>
    <mergeCell ref="BK21:BL23"/>
    <mergeCell ref="BM21:BN23"/>
    <mergeCell ref="BO21:BP2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DM61"/>
  <sheetViews>
    <sheetView showGridLines="0" view="pageBreakPreview" zoomScale="120" zoomScaleSheetLayoutView="120" zoomScalePageLayoutView="0" workbookViewId="0" topLeftCell="A1">
      <selection activeCell="N22" sqref="N22:O24"/>
    </sheetView>
  </sheetViews>
  <sheetFormatPr defaultColWidth="1.12109375" defaultRowHeight="4.5" customHeight="1"/>
  <cols>
    <col min="1" max="85" width="1.12109375" style="11" customWidth="1"/>
    <col min="86" max="16384" width="1.12109375" style="11" customWidth="1"/>
  </cols>
  <sheetData>
    <row r="2" spans="3:116" ht="4.5" customHeight="1">
      <c r="C2" s="859" t="s">
        <v>262</v>
      </c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  <c r="AU2" s="860"/>
      <c r="AV2" s="860"/>
      <c r="AW2" s="860"/>
      <c r="AX2" s="860"/>
      <c r="AY2" s="860"/>
      <c r="AZ2" s="860"/>
      <c r="BA2" s="860"/>
      <c r="BB2" s="860"/>
      <c r="BC2" s="860"/>
      <c r="BD2" s="860"/>
      <c r="BE2" s="860"/>
      <c r="BF2" s="860"/>
      <c r="BG2" s="860"/>
      <c r="BH2" s="860"/>
      <c r="BI2" s="860"/>
      <c r="BJ2" s="860"/>
      <c r="BK2" s="860"/>
      <c r="BL2" s="860"/>
      <c r="BM2" s="860"/>
      <c r="BN2" s="860"/>
      <c r="BO2" s="860"/>
      <c r="BP2" s="860"/>
      <c r="BQ2" s="860"/>
      <c r="BR2" s="860"/>
      <c r="BS2" s="860"/>
      <c r="BT2" s="860"/>
      <c r="BU2" s="860"/>
      <c r="BV2" s="860"/>
      <c r="BW2" s="860"/>
      <c r="BX2" s="860"/>
      <c r="BY2" s="860"/>
      <c r="BZ2" s="860"/>
      <c r="CA2" s="860"/>
      <c r="CB2" s="860"/>
      <c r="CC2" s="860"/>
      <c r="CD2" s="860"/>
      <c r="CE2" s="860"/>
      <c r="CF2" s="860"/>
      <c r="CG2" s="860"/>
      <c r="CH2" s="860"/>
      <c r="CI2" s="860"/>
      <c r="CJ2" s="860"/>
      <c r="CK2" s="860"/>
      <c r="CL2" s="860"/>
      <c r="CM2" s="860"/>
      <c r="CN2" s="860"/>
      <c r="CO2" s="860"/>
      <c r="CP2" s="860"/>
      <c r="CQ2" s="860"/>
      <c r="CR2" s="860"/>
      <c r="CS2" s="860"/>
      <c r="CT2" s="860"/>
      <c r="CU2" s="860"/>
      <c r="CV2" s="860"/>
      <c r="CW2" s="860"/>
      <c r="CX2" s="860"/>
      <c r="CY2" s="860"/>
      <c r="CZ2" s="860"/>
      <c r="DA2" s="860"/>
      <c r="DB2" s="860"/>
      <c r="DC2" s="860"/>
      <c r="DD2" s="860"/>
      <c r="DE2" s="860"/>
      <c r="DF2" s="860"/>
      <c r="DG2" s="860"/>
      <c r="DH2" s="860"/>
      <c r="DI2" s="860"/>
      <c r="DJ2" s="860"/>
      <c r="DK2" s="860"/>
      <c r="DL2" s="861"/>
    </row>
    <row r="3" spans="3:116" ht="4.5" customHeight="1"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37"/>
      <c r="DJ3" s="437"/>
      <c r="DK3" s="437"/>
      <c r="DL3" s="862"/>
    </row>
    <row r="4" spans="3:116" ht="4.5" customHeight="1">
      <c r="C4" s="436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  <c r="CG4" s="437"/>
      <c r="CH4" s="437"/>
      <c r="CI4" s="437"/>
      <c r="CJ4" s="437"/>
      <c r="CK4" s="437"/>
      <c r="CL4" s="437"/>
      <c r="CM4" s="437"/>
      <c r="CN4" s="437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862"/>
    </row>
    <row r="5" spans="3:116" ht="4.5" customHeight="1">
      <c r="C5" s="845" t="s">
        <v>288</v>
      </c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846"/>
      <c r="AS5" s="846"/>
      <c r="AT5" s="846"/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846"/>
      <c r="BI5" s="846"/>
      <c r="BJ5" s="846"/>
      <c r="BK5" s="846"/>
      <c r="BL5" s="846"/>
      <c r="BM5" s="846"/>
      <c r="BN5" s="846"/>
      <c r="BO5" s="846"/>
      <c r="BP5" s="846"/>
      <c r="BQ5" s="846"/>
      <c r="BR5" s="846"/>
      <c r="BS5" s="846"/>
      <c r="BT5" s="846"/>
      <c r="BU5" s="846"/>
      <c r="BV5" s="846"/>
      <c r="BW5" s="846"/>
      <c r="BX5" s="846"/>
      <c r="BY5" s="846"/>
      <c r="BZ5" s="846"/>
      <c r="CA5" s="846"/>
      <c r="CB5" s="846"/>
      <c r="CC5" s="846"/>
      <c r="CD5" s="846"/>
      <c r="CE5" s="846"/>
      <c r="CF5" s="846"/>
      <c r="CG5" s="846"/>
      <c r="CH5" s="846"/>
      <c r="CI5" s="846"/>
      <c r="CJ5" s="846"/>
      <c r="CK5" s="846"/>
      <c r="CL5" s="846"/>
      <c r="CM5" s="846"/>
      <c r="CN5" s="846"/>
      <c r="CO5" s="846"/>
      <c r="CP5" s="846"/>
      <c r="CQ5" s="846"/>
      <c r="CR5" s="846"/>
      <c r="CS5" s="846"/>
      <c r="CT5" s="846"/>
      <c r="CU5" s="846"/>
      <c r="CV5" s="846"/>
      <c r="CW5" s="846"/>
      <c r="CX5" s="846"/>
      <c r="CY5" s="846"/>
      <c r="CZ5" s="846"/>
      <c r="DA5" s="846"/>
      <c r="DB5" s="846"/>
      <c r="DC5" s="846"/>
      <c r="DD5" s="846"/>
      <c r="DE5" s="846"/>
      <c r="DF5" s="846"/>
      <c r="DG5" s="846"/>
      <c r="DH5" s="846"/>
      <c r="DI5" s="846"/>
      <c r="DJ5" s="846"/>
      <c r="DK5" s="846"/>
      <c r="DL5" s="847"/>
    </row>
    <row r="6" spans="3:116" ht="4.5" customHeight="1">
      <c r="C6" s="845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6"/>
      <c r="AZ6" s="846"/>
      <c r="BA6" s="846"/>
      <c r="BB6" s="846"/>
      <c r="BC6" s="846"/>
      <c r="BD6" s="846"/>
      <c r="BE6" s="846"/>
      <c r="BF6" s="846"/>
      <c r="BG6" s="846"/>
      <c r="BH6" s="846"/>
      <c r="BI6" s="846"/>
      <c r="BJ6" s="846"/>
      <c r="BK6" s="846"/>
      <c r="BL6" s="846"/>
      <c r="BM6" s="846"/>
      <c r="BN6" s="846"/>
      <c r="BO6" s="846"/>
      <c r="BP6" s="846"/>
      <c r="BQ6" s="846"/>
      <c r="BR6" s="846"/>
      <c r="BS6" s="846"/>
      <c r="BT6" s="846"/>
      <c r="BU6" s="846"/>
      <c r="BV6" s="846"/>
      <c r="BW6" s="846"/>
      <c r="BX6" s="846"/>
      <c r="BY6" s="846"/>
      <c r="BZ6" s="846"/>
      <c r="CA6" s="846"/>
      <c r="CB6" s="846"/>
      <c r="CC6" s="846"/>
      <c r="CD6" s="846"/>
      <c r="CE6" s="846"/>
      <c r="CF6" s="846"/>
      <c r="CG6" s="846"/>
      <c r="CH6" s="846"/>
      <c r="CI6" s="846"/>
      <c r="CJ6" s="846"/>
      <c r="CK6" s="846"/>
      <c r="CL6" s="846"/>
      <c r="CM6" s="846"/>
      <c r="CN6" s="846"/>
      <c r="CO6" s="846"/>
      <c r="CP6" s="846"/>
      <c r="CQ6" s="846"/>
      <c r="CR6" s="846"/>
      <c r="CS6" s="846"/>
      <c r="CT6" s="846"/>
      <c r="CU6" s="846"/>
      <c r="CV6" s="846"/>
      <c r="CW6" s="846"/>
      <c r="CX6" s="846"/>
      <c r="CY6" s="846"/>
      <c r="CZ6" s="846"/>
      <c r="DA6" s="846"/>
      <c r="DB6" s="846"/>
      <c r="DC6" s="846"/>
      <c r="DD6" s="846"/>
      <c r="DE6" s="846"/>
      <c r="DF6" s="846"/>
      <c r="DG6" s="846"/>
      <c r="DH6" s="846"/>
      <c r="DI6" s="846"/>
      <c r="DJ6" s="846"/>
      <c r="DK6" s="846"/>
      <c r="DL6" s="847"/>
    </row>
    <row r="7" spans="3:116" ht="4.5" customHeight="1">
      <c r="C7" s="845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  <c r="BB7" s="846"/>
      <c r="BC7" s="846"/>
      <c r="BD7" s="846"/>
      <c r="BE7" s="846"/>
      <c r="BF7" s="846"/>
      <c r="BG7" s="846"/>
      <c r="BH7" s="846"/>
      <c r="BI7" s="846"/>
      <c r="BJ7" s="846"/>
      <c r="BK7" s="846"/>
      <c r="BL7" s="846"/>
      <c r="BM7" s="846"/>
      <c r="BN7" s="846"/>
      <c r="BO7" s="846"/>
      <c r="BP7" s="846"/>
      <c r="BQ7" s="846"/>
      <c r="BR7" s="846"/>
      <c r="BS7" s="846"/>
      <c r="BT7" s="846"/>
      <c r="BU7" s="846"/>
      <c r="BV7" s="846"/>
      <c r="BW7" s="846"/>
      <c r="BX7" s="846"/>
      <c r="BY7" s="846"/>
      <c r="BZ7" s="846"/>
      <c r="CA7" s="846"/>
      <c r="CB7" s="846"/>
      <c r="CC7" s="846"/>
      <c r="CD7" s="846"/>
      <c r="CE7" s="846"/>
      <c r="CF7" s="846"/>
      <c r="CG7" s="846"/>
      <c r="CH7" s="846"/>
      <c r="CI7" s="846"/>
      <c r="CJ7" s="846"/>
      <c r="CK7" s="846"/>
      <c r="CL7" s="846"/>
      <c r="CM7" s="846"/>
      <c r="CN7" s="846"/>
      <c r="CO7" s="846"/>
      <c r="CP7" s="846"/>
      <c r="CQ7" s="846"/>
      <c r="CR7" s="846"/>
      <c r="CS7" s="846"/>
      <c r="CT7" s="846"/>
      <c r="CU7" s="846"/>
      <c r="CV7" s="846"/>
      <c r="CW7" s="846"/>
      <c r="CX7" s="846"/>
      <c r="CY7" s="846"/>
      <c r="CZ7" s="846"/>
      <c r="DA7" s="846"/>
      <c r="DB7" s="846"/>
      <c r="DC7" s="846"/>
      <c r="DD7" s="846"/>
      <c r="DE7" s="846"/>
      <c r="DF7" s="846"/>
      <c r="DG7" s="846"/>
      <c r="DH7" s="846"/>
      <c r="DI7" s="846"/>
      <c r="DJ7" s="846"/>
      <c r="DK7" s="846"/>
      <c r="DL7" s="847"/>
    </row>
    <row r="8" spans="3:116" ht="4.5" customHeight="1">
      <c r="C8" s="845" t="s">
        <v>94</v>
      </c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6"/>
      <c r="BG8" s="846"/>
      <c r="BH8" s="846"/>
      <c r="BI8" s="846"/>
      <c r="BJ8" s="846"/>
      <c r="BK8" s="846"/>
      <c r="BL8" s="846"/>
      <c r="BM8" s="846"/>
      <c r="BN8" s="846"/>
      <c r="BO8" s="846"/>
      <c r="BP8" s="846"/>
      <c r="BQ8" s="846"/>
      <c r="BR8" s="846"/>
      <c r="BS8" s="846"/>
      <c r="BT8" s="846"/>
      <c r="BU8" s="846"/>
      <c r="BV8" s="846"/>
      <c r="BW8" s="846"/>
      <c r="BX8" s="846"/>
      <c r="BY8" s="846"/>
      <c r="BZ8" s="846"/>
      <c r="CA8" s="846"/>
      <c r="CB8" s="846"/>
      <c r="CC8" s="846"/>
      <c r="CD8" s="846"/>
      <c r="CE8" s="846"/>
      <c r="CF8" s="846"/>
      <c r="CG8" s="846"/>
      <c r="CH8" s="846"/>
      <c r="CI8" s="846"/>
      <c r="CJ8" s="846"/>
      <c r="CK8" s="846"/>
      <c r="CL8" s="846"/>
      <c r="CM8" s="846"/>
      <c r="CN8" s="846"/>
      <c r="CO8" s="846"/>
      <c r="CP8" s="846"/>
      <c r="CQ8" s="846"/>
      <c r="CR8" s="846"/>
      <c r="CS8" s="846"/>
      <c r="CT8" s="846"/>
      <c r="CU8" s="846"/>
      <c r="CV8" s="846"/>
      <c r="CW8" s="846"/>
      <c r="CX8" s="846"/>
      <c r="CY8" s="846"/>
      <c r="CZ8" s="846"/>
      <c r="DA8" s="846"/>
      <c r="DB8" s="846"/>
      <c r="DC8" s="846"/>
      <c r="DD8" s="846"/>
      <c r="DE8" s="846"/>
      <c r="DF8" s="846"/>
      <c r="DG8" s="846"/>
      <c r="DH8" s="846"/>
      <c r="DI8" s="846"/>
      <c r="DJ8" s="846"/>
      <c r="DK8" s="846"/>
      <c r="DL8" s="847"/>
    </row>
    <row r="9" spans="3:116" ht="4.5" customHeight="1">
      <c r="C9" s="845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  <c r="BB9" s="846"/>
      <c r="BC9" s="846"/>
      <c r="BD9" s="846"/>
      <c r="BE9" s="846"/>
      <c r="BF9" s="846"/>
      <c r="BG9" s="846"/>
      <c r="BH9" s="846"/>
      <c r="BI9" s="846"/>
      <c r="BJ9" s="846"/>
      <c r="BK9" s="846"/>
      <c r="BL9" s="846"/>
      <c r="BM9" s="846"/>
      <c r="BN9" s="846"/>
      <c r="BO9" s="846"/>
      <c r="BP9" s="846"/>
      <c r="BQ9" s="846"/>
      <c r="BR9" s="846"/>
      <c r="BS9" s="846"/>
      <c r="BT9" s="846"/>
      <c r="BU9" s="846"/>
      <c r="BV9" s="846"/>
      <c r="BW9" s="846"/>
      <c r="BX9" s="846"/>
      <c r="BY9" s="846"/>
      <c r="BZ9" s="846"/>
      <c r="CA9" s="846"/>
      <c r="CB9" s="846"/>
      <c r="CC9" s="846"/>
      <c r="CD9" s="846"/>
      <c r="CE9" s="846"/>
      <c r="CF9" s="846"/>
      <c r="CG9" s="846"/>
      <c r="CH9" s="846"/>
      <c r="CI9" s="846"/>
      <c r="CJ9" s="846"/>
      <c r="CK9" s="846"/>
      <c r="CL9" s="846"/>
      <c r="CM9" s="846"/>
      <c r="CN9" s="846"/>
      <c r="CO9" s="846"/>
      <c r="CP9" s="846"/>
      <c r="CQ9" s="846"/>
      <c r="CR9" s="846"/>
      <c r="CS9" s="846"/>
      <c r="CT9" s="846"/>
      <c r="CU9" s="846"/>
      <c r="CV9" s="846"/>
      <c r="CW9" s="846"/>
      <c r="CX9" s="846"/>
      <c r="CY9" s="846"/>
      <c r="CZ9" s="846"/>
      <c r="DA9" s="846"/>
      <c r="DB9" s="846"/>
      <c r="DC9" s="846"/>
      <c r="DD9" s="846"/>
      <c r="DE9" s="846"/>
      <c r="DF9" s="846"/>
      <c r="DG9" s="846"/>
      <c r="DH9" s="846"/>
      <c r="DI9" s="846"/>
      <c r="DJ9" s="846"/>
      <c r="DK9" s="846"/>
      <c r="DL9" s="847"/>
    </row>
    <row r="10" spans="3:116" ht="4.5" customHeight="1">
      <c r="C10" s="845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846"/>
      <c r="BV10" s="846"/>
      <c r="BW10" s="846"/>
      <c r="BX10" s="846"/>
      <c r="BY10" s="846"/>
      <c r="BZ10" s="846"/>
      <c r="CA10" s="846"/>
      <c r="CB10" s="846"/>
      <c r="CC10" s="846"/>
      <c r="CD10" s="846"/>
      <c r="CE10" s="846"/>
      <c r="CF10" s="846"/>
      <c r="CG10" s="846"/>
      <c r="CH10" s="846"/>
      <c r="CI10" s="846"/>
      <c r="CJ10" s="846"/>
      <c r="CK10" s="846"/>
      <c r="CL10" s="846"/>
      <c r="CM10" s="846"/>
      <c r="CN10" s="846"/>
      <c r="CO10" s="846"/>
      <c r="CP10" s="846"/>
      <c r="CQ10" s="846"/>
      <c r="CR10" s="846"/>
      <c r="CS10" s="846"/>
      <c r="CT10" s="846"/>
      <c r="CU10" s="846"/>
      <c r="CV10" s="846"/>
      <c r="CW10" s="846"/>
      <c r="CX10" s="846"/>
      <c r="CY10" s="846"/>
      <c r="CZ10" s="846"/>
      <c r="DA10" s="846"/>
      <c r="DB10" s="846"/>
      <c r="DC10" s="846"/>
      <c r="DD10" s="846"/>
      <c r="DE10" s="846"/>
      <c r="DF10" s="846"/>
      <c r="DG10" s="846"/>
      <c r="DH10" s="846"/>
      <c r="DI10" s="846"/>
      <c r="DJ10" s="846"/>
      <c r="DK10" s="846"/>
      <c r="DL10" s="847"/>
    </row>
    <row r="11" spans="3:116" ht="4.5" customHeight="1">
      <c r="C11" s="848" t="s">
        <v>263</v>
      </c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849"/>
      <c r="AK11" s="849"/>
      <c r="AL11" s="849"/>
      <c r="AM11" s="849"/>
      <c r="AN11" s="849"/>
      <c r="AO11" s="849"/>
      <c r="AP11" s="849"/>
      <c r="AQ11" s="849"/>
      <c r="AR11" s="849"/>
      <c r="AS11" s="849"/>
      <c r="AT11" s="849"/>
      <c r="AU11" s="849"/>
      <c r="AV11" s="849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849"/>
      <c r="BV11" s="849"/>
      <c r="BW11" s="849"/>
      <c r="BX11" s="849"/>
      <c r="BY11" s="849"/>
      <c r="BZ11" s="849"/>
      <c r="CA11" s="849"/>
      <c r="CB11" s="849"/>
      <c r="CC11" s="849"/>
      <c r="CD11" s="849"/>
      <c r="CE11" s="849"/>
      <c r="CF11" s="849"/>
      <c r="CG11" s="849"/>
      <c r="CH11" s="849"/>
      <c r="CI11" s="849"/>
      <c r="CJ11" s="849"/>
      <c r="CK11" s="849"/>
      <c r="CL11" s="849"/>
      <c r="CM11" s="849"/>
      <c r="CN11" s="849"/>
      <c r="CO11" s="849"/>
      <c r="CP11" s="849"/>
      <c r="CQ11" s="849"/>
      <c r="CR11" s="849"/>
      <c r="CS11" s="849"/>
      <c r="CT11" s="849"/>
      <c r="CU11" s="849"/>
      <c r="CV11" s="849"/>
      <c r="CW11" s="849"/>
      <c r="CX11" s="849"/>
      <c r="CY11" s="849"/>
      <c r="CZ11" s="849"/>
      <c r="DA11" s="849"/>
      <c r="DB11" s="849"/>
      <c r="DC11" s="849"/>
      <c r="DD11" s="849"/>
      <c r="DE11" s="849"/>
      <c r="DF11" s="849"/>
      <c r="DG11" s="849"/>
      <c r="DH11" s="849"/>
      <c r="DI11" s="849"/>
      <c r="DJ11" s="849"/>
      <c r="DK11" s="849"/>
      <c r="DL11" s="850"/>
    </row>
    <row r="12" spans="3:116" ht="4.5" customHeight="1">
      <c r="C12" s="848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49"/>
      <c r="AO12" s="849"/>
      <c r="AP12" s="849"/>
      <c r="AQ12" s="849"/>
      <c r="AR12" s="849"/>
      <c r="AS12" s="849"/>
      <c r="AT12" s="849"/>
      <c r="AU12" s="849"/>
      <c r="AV12" s="849"/>
      <c r="AW12" s="849"/>
      <c r="AX12" s="849"/>
      <c r="AY12" s="849"/>
      <c r="AZ12" s="849"/>
      <c r="BA12" s="849"/>
      <c r="BB12" s="849"/>
      <c r="BC12" s="849"/>
      <c r="BD12" s="849"/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  <c r="BU12" s="849"/>
      <c r="BV12" s="849"/>
      <c r="BW12" s="849"/>
      <c r="BX12" s="849"/>
      <c r="BY12" s="849"/>
      <c r="BZ12" s="849"/>
      <c r="CA12" s="849"/>
      <c r="CB12" s="849"/>
      <c r="CC12" s="849"/>
      <c r="CD12" s="849"/>
      <c r="CE12" s="849"/>
      <c r="CF12" s="849"/>
      <c r="CG12" s="849"/>
      <c r="CH12" s="849"/>
      <c r="CI12" s="849"/>
      <c r="CJ12" s="849"/>
      <c r="CK12" s="849"/>
      <c r="CL12" s="849"/>
      <c r="CM12" s="849"/>
      <c r="CN12" s="849"/>
      <c r="CO12" s="849"/>
      <c r="CP12" s="849"/>
      <c r="CQ12" s="849"/>
      <c r="CR12" s="849"/>
      <c r="CS12" s="849"/>
      <c r="CT12" s="849"/>
      <c r="CU12" s="849"/>
      <c r="CV12" s="849"/>
      <c r="CW12" s="849"/>
      <c r="CX12" s="849"/>
      <c r="CY12" s="849"/>
      <c r="CZ12" s="849"/>
      <c r="DA12" s="849"/>
      <c r="DB12" s="849"/>
      <c r="DC12" s="849"/>
      <c r="DD12" s="849"/>
      <c r="DE12" s="849"/>
      <c r="DF12" s="849"/>
      <c r="DG12" s="849"/>
      <c r="DH12" s="849"/>
      <c r="DI12" s="849"/>
      <c r="DJ12" s="849"/>
      <c r="DK12" s="849"/>
      <c r="DL12" s="850"/>
    </row>
    <row r="13" spans="3:116" ht="4.5" customHeight="1">
      <c r="C13" s="851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2"/>
      <c r="AO13" s="852"/>
      <c r="AP13" s="852"/>
      <c r="AQ13" s="852"/>
      <c r="AR13" s="852"/>
      <c r="AS13" s="852"/>
      <c r="AT13" s="852"/>
      <c r="AU13" s="852"/>
      <c r="AV13" s="852"/>
      <c r="AW13" s="852"/>
      <c r="AX13" s="852"/>
      <c r="AY13" s="852"/>
      <c r="AZ13" s="852"/>
      <c r="BA13" s="852"/>
      <c r="BB13" s="852"/>
      <c r="BC13" s="852"/>
      <c r="BD13" s="852"/>
      <c r="BE13" s="852"/>
      <c r="BF13" s="852"/>
      <c r="BG13" s="852"/>
      <c r="BH13" s="852"/>
      <c r="BI13" s="852"/>
      <c r="BJ13" s="852"/>
      <c r="BK13" s="852"/>
      <c r="BL13" s="852"/>
      <c r="BM13" s="852"/>
      <c r="BN13" s="852"/>
      <c r="BO13" s="852"/>
      <c r="BP13" s="852"/>
      <c r="BQ13" s="852"/>
      <c r="BR13" s="852"/>
      <c r="BS13" s="852"/>
      <c r="BT13" s="852"/>
      <c r="BU13" s="852"/>
      <c r="BV13" s="852"/>
      <c r="BW13" s="852"/>
      <c r="BX13" s="852"/>
      <c r="BY13" s="852"/>
      <c r="BZ13" s="852"/>
      <c r="CA13" s="852"/>
      <c r="CB13" s="852"/>
      <c r="CC13" s="852"/>
      <c r="CD13" s="852"/>
      <c r="CE13" s="852"/>
      <c r="CF13" s="852"/>
      <c r="CG13" s="852"/>
      <c r="CH13" s="852"/>
      <c r="CI13" s="852"/>
      <c r="CJ13" s="852"/>
      <c r="CK13" s="852"/>
      <c r="CL13" s="852"/>
      <c r="CM13" s="852"/>
      <c r="CN13" s="852"/>
      <c r="CO13" s="852"/>
      <c r="CP13" s="852"/>
      <c r="CQ13" s="852"/>
      <c r="CR13" s="852"/>
      <c r="CS13" s="852"/>
      <c r="CT13" s="852"/>
      <c r="CU13" s="852"/>
      <c r="CV13" s="852"/>
      <c r="CW13" s="852"/>
      <c r="CX13" s="852"/>
      <c r="CY13" s="852"/>
      <c r="CZ13" s="852"/>
      <c r="DA13" s="852"/>
      <c r="DB13" s="852"/>
      <c r="DC13" s="852"/>
      <c r="DD13" s="852"/>
      <c r="DE13" s="852"/>
      <c r="DF13" s="852"/>
      <c r="DG13" s="852"/>
      <c r="DH13" s="852"/>
      <c r="DI13" s="852"/>
      <c r="DJ13" s="852"/>
      <c r="DK13" s="852"/>
      <c r="DL13" s="853"/>
    </row>
    <row r="14" ht="24" customHeight="1"/>
    <row r="15" spans="3:116" ht="3" customHeight="1">
      <c r="C15" s="776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4"/>
      <c r="AF15" s="854"/>
      <c r="AG15" s="854"/>
      <c r="AH15" s="854"/>
      <c r="AI15" s="854"/>
      <c r="AJ15" s="854"/>
      <c r="AK15" s="854"/>
      <c r="AL15" s="854"/>
      <c r="AM15" s="854"/>
      <c r="AN15" s="854"/>
      <c r="AO15" s="854"/>
      <c r="AP15" s="854"/>
      <c r="AQ15" s="854"/>
      <c r="AR15" s="854"/>
      <c r="AS15" s="854"/>
      <c r="AT15" s="854"/>
      <c r="AU15" s="854"/>
      <c r="AV15" s="854"/>
      <c r="AW15" s="854"/>
      <c r="AX15" s="854"/>
      <c r="AY15" s="854"/>
      <c r="AZ15" s="854"/>
      <c r="BA15" s="854"/>
      <c r="BB15" s="854"/>
      <c r="BC15" s="854"/>
      <c r="BD15" s="854"/>
      <c r="BE15" s="854"/>
      <c r="BF15" s="854"/>
      <c r="BG15" s="854"/>
      <c r="BH15" s="854"/>
      <c r="BI15" s="854"/>
      <c r="BJ15" s="854"/>
      <c r="BK15" s="854"/>
      <c r="BL15" s="854"/>
      <c r="BM15" s="854"/>
      <c r="BN15" s="854"/>
      <c r="BO15" s="854"/>
      <c r="BP15" s="854"/>
      <c r="BQ15" s="854"/>
      <c r="BR15" s="854"/>
      <c r="BS15" s="854"/>
      <c r="BT15" s="854"/>
      <c r="BU15" s="854"/>
      <c r="BV15" s="854"/>
      <c r="BW15" s="854"/>
      <c r="BX15" s="854"/>
      <c r="BY15" s="854"/>
      <c r="BZ15" s="854"/>
      <c r="CA15" s="854"/>
      <c r="CB15" s="854"/>
      <c r="CC15" s="854"/>
      <c r="CD15" s="854"/>
      <c r="CE15" s="854"/>
      <c r="CF15" s="854"/>
      <c r="CG15" s="854"/>
      <c r="CH15" s="854"/>
      <c r="CI15" s="854"/>
      <c r="CJ15" s="854"/>
      <c r="CK15" s="854"/>
      <c r="CL15" s="854"/>
      <c r="CM15" s="854"/>
      <c r="CN15" s="854"/>
      <c r="CO15" s="854"/>
      <c r="CP15" s="854"/>
      <c r="CQ15" s="854"/>
      <c r="CR15" s="854"/>
      <c r="CS15" s="854"/>
      <c r="CT15" s="854"/>
      <c r="CU15" s="854"/>
      <c r="CV15" s="854"/>
      <c r="CW15" s="854"/>
      <c r="CX15" s="854"/>
      <c r="CY15" s="854"/>
      <c r="CZ15" s="854"/>
      <c r="DA15" s="854"/>
      <c r="DB15" s="854"/>
      <c r="DC15" s="854"/>
      <c r="DD15" s="854"/>
      <c r="DE15" s="854"/>
      <c r="DF15" s="854"/>
      <c r="DG15" s="854"/>
      <c r="DH15" s="854"/>
      <c r="DI15" s="854"/>
      <c r="DJ15" s="854"/>
      <c r="DK15" s="854"/>
      <c r="DL15" s="855"/>
    </row>
    <row r="16" spans="3:116" ht="4.5" customHeight="1">
      <c r="C16" s="237"/>
      <c r="D16" s="346" t="s">
        <v>11</v>
      </c>
      <c r="E16" s="346"/>
      <c r="F16" s="346"/>
      <c r="G16" s="346" t="s">
        <v>12</v>
      </c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428"/>
    </row>
    <row r="17" spans="3:116" ht="4.5" customHeight="1">
      <c r="C17" s="237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428"/>
    </row>
    <row r="18" spans="3:116" ht="4.5" customHeight="1">
      <c r="C18" s="237"/>
      <c r="D18" s="238"/>
      <c r="E18" s="251" t="s">
        <v>13</v>
      </c>
      <c r="F18" s="251"/>
      <c r="G18" s="395" t="s">
        <v>14</v>
      </c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873">
        <f>FŐLAP!V111</f>
        <v>0</v>
      </c>
      <c r="W18" s="873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  <c r="AJ18" s="873"/>
      <c r="AK18" s="873"/>
      <c r="AL18" s="873"/>
      <c r="AM18" s="873"/>
      <c r="AN18" s="873"/>
      <c r="AO18" s="873"/>
      <c r="AP18" s="873"/>
      <c r="AQ18" s="873"/>
      <c r="AR18" s="873"/>
      <c r="AS18" s="873"/>
      <c r="AT18" s="873"/>
      <c r="AU18" s="873"/>
      <c r="AV18" s="873"/>
      <c r="AW18" s="873"/>
      <c r="AX18" s="873"/>
      <c r="AY18" s="873"/>
      <c r="AZ18" s="873"/>
      <c r="BA18" s="873"/>
      <c r="BB18" s="873"/>
      <c r="BC18" s="873"/>
      <c r="BD18" s="873"/>
      <c r="BE18" s="873"/>
      <c r="BF18" s="873"/>
      <c r="BG18" s="873"/>
      <c r="BH18" s="873"/>
      <c r="BI18" s="873"/>
      <c r="BJ18" s="873"/>
      <c r="BK18" s="873"/>
      <c r="BL18" s="873"/>
      <c r="BM18" s="873"/>
      <c r="BN18" s="873"/>
      <c r="BO18" s="873"/>
      <c r="BP18" s="873"/>
      <c r="BQ18" s="873"/>
      <c r="BR18" s="873"/>
      <c r="BS18" s="873"/>
      <c r="BT18" s="873"/>
      <c r="BU18" s="873"/>
      <c r="BV18" s="873"/>
      <c r="BW18" s="873"/>
      <c r="BX18" s="873"/>
      <c r="BY18" s="873"/>
      <c r="BZ18" s="873"/>
      <c r="CA18" s="873"/>
      <c r="CB18" s="873"/>
      <c r="CC18" s="873"/>
      <c r="CD18" s="873"/>
      <c r="CE18" s="873"/>
      <c r="CF18" s="873"/>
      <c r="CG18" s="873"/>
      <c r="CH18" s="873"/>
      <c r="CI18" s="873"/>
      <c r="CJ18" s="873"/>
      <c r="CK18" s="873"/>
      <c r="CL18" s="873"/>
      <c r="CM18" s="873"/>
      <c r="CN18" s="873"/>
      <c r="CO18" s="873"/>
      <c r="CP18" s="873"/>
      <c r="CQ18" s="873"/>
      <c r="CR18" s="873"/>
      <c r="CS18" s="873"/>
      <c r="CT18" s="873"/>
      <c r="CU18" s="873"/>
      <c r="CV18" s="873"/>
      <c r="CW18" s="873"/>
      <c r="CX18" s="873"/>
      <c r="CY18" s="873"/>
      <c r="CZ18" s="873"/>
      <c r="DA18" s="873"/>
      <c r="DB18" s="873"/>
      <c r="DC18" s="873"/>
      <c r="DD18" s="873"/>
      <c r="DE18" s="873"/>
      <c r="DF18" s="873"/>
      <c r="DG18" s="873"/>
      <c r="DH18" s="873"/>
      <c r="DI18" s="873"/>
      <c r="DJ18" s="873"/>
      <c r="DK18" s="873"/>
      <c r="DL18" s="239"/>
    </row>
    <row r="19" spans="3:116" ht="4.5" customHeight="1">
      <c r="C19" s="237"/>
      <c r="D19" s="238"/>
      <c r="E19" s="251"/>
      <c r="F19" s="251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3"/>
      <c r="AL19" s="873"/>
      <c r="AM19" s="873"/>
      <c r="AN19" s="873"/>
      <c r="AO19" s="873"/>
      <c r="AP19" s="873"/>
      <c r="AQ19" s="873"/>
      <c r="AR19" s="873"/>
      <c r="AS19" s="873"/>
      <c r="AT19" s="873"/>
      <c r="AU19" s="873"/>
      <c r="AV19" s="873"/>
      <c r="AW19" s="873"/>
      <c r="AX19" s="873"/>
      <c r="AY19" s="873"/>
      <c r="AZ19" s="873"/>
      <c r="BA19" s="873"/>
      <c r="BB19" s="873"/>
      <c r="BC19" s="873"/>
      <c r="BD19" s="873"/>
      <c r="BE19" s="873"/>
      <c r="BF19" s="873"/>
      <c r="BG19" s="873"/>
      <c r="BH19" s="873"/>
      <c r="BI19" s="873"/>
      <c r="BJ19" s="873"/>
      <c r="BK19" s="873"/>
      <c r="BL19" s="873"/>
      <c r="BM19" s="873"/>
      <c r="BN19" s="873"/>
      <c r="BO19" s="873"/>
      <c r="BP19" s="873"/>
      <c r="BQ19" s="873"/>
      <c r="BR19" s="873"/>
      <c r="BS19" s="873"/>
      <c r="BT19" s="873"/>
      <c r="BU19" s="873"/>
      <c r="BV19" s="873"/>
      <c r="BW19" s="873"/>
      <c r="BX19" s="873"/>
      <c r="BY19" s="873"/>
      <c r="BZ19" s="873"/>
      <c r="CA19" s="873"/>
      <c r="CB19" s="873"/>
      <c r="CC19" s="873"/>
      <c r="CD19" s="873"/>
      <c r="CE19" s="873"/>
      <c r="CF19" s="873"/>
      <c r="CG19" s="873"/>
      <c r="CH19" s="873"/>
      <c r="CI19" s="873"/>
      <c r="CJ19" s="873"/>
      <c r="CK19" s="873"/>
      <c r="CL19" s="873"/>
      <c r="CM19" s="873"/>
      <c r="CN19" s="873"/>
      <c r="CO19" s="873"/>
      <c r="CP19" s="873"/>
      <c r="CQ19" s="873"/>
      <c r="CR19" s="873"/>
      <c r="CS19" s="873"/>
      <c r="CT19" s="873"/>
      <c r="CU19" s="873"/>
      <c r="CV19" s="873"/>
      <c r="CW19" s="873"/>
      <c r="CX19" s="873"/>
      <c r="CY19" s="873"/>
      <c r="CZ19" s="873"/>
      <c r="DA19" s="873"/>
      <c r="DB19" s="873"/>
      <c r="DC19" s="873"/>
      <c r="DD19" s="873"/>
      <c r="DE19" s="873"/>
      <c r="DF19" s="873"/>
      <c r="DG19" s="873"/>
      <c r="DH19" s="873"/>
      <c r="DI19" s="873"/>
      <c r="DJ19" s="873"/>
      <c r="DK19" s="873"/>
      <c r="DL19" s="239"/>
    </row>
    <row r="20" spans="3:116" ht="4.5" customHeight="1">
      <c r="C20" s="237"/>
      <c r="D20" s="238"/>
      <c r="E20" s="251"/>
      <c r="F20" s="251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874"/>
      <c r="W20" s="874"/>
      <c r="X20" s="874"/>
      <c r="Y20" s="874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  <c r="AM20" s="874"/>
      <c r="AN20" s="874"/>
      <c r="AO20" s="874"/>
      <c r="AP20" s="874"/>
      <c r="AQ20" s="874"/>
      <c r="AR20" s="874"/>
      <c r="AS20" s="874"/>
      <c r="AT20" s="874"/>
      <c r="AU20" s="874"/>
      <c r="AV20" s="874"/>
      <c r="AW20" s="874"/>
      <c r="AX20" s="874"/>
      <c r="AY20" s="874"/>
      <c r="AZ20" s="874"/>
      <c r="BA20" s="874"/>
      <c r="BB20" s="874"/>
      <c r="BC20" s="874"/>
      <c r="BD20" s="874"/>
      <c r="BE20" s="874"/>
      <c r="BF20" s="874"/>
      <c r="BG20" s="874"/>
      <c r="BH20" s="874"/>
      <c r="BI20" s="874"/>
      <c r="BJ20" s="874"/>
      <c r="BK20" s="874"/>
      <c r="BL20" s="874"/>
      <c r="BM20" s="874"/>
      <c r="BN20" s="874"/>
      <c r="BO20" s="874"/>
      <c r="BP20" s="874"/>
      <c r="BQ20" s="874"/>
      <c r="BR20" s="874"/>
      <c r="BS20" s="874"/>
      <c r="BT20" s="874"/>
      <c r="BU20" s="874"/>
      <c r="BV20" s="874"/>
      <c r="BW20" s="874"/>
      <c r="BX20" s="874"/>
      <c r="BY20" s="874"/>
      <c r="BZ20" s="874"/>
      <c r="CA20" s="874"/>
      <c r="CB20" s="874"/>
      <c r="CC20" s="874"/>
      <c r="CD20" s="874"/>
      <c r="CE20" s="874"/>
      <c r="CF20" s="874"/>
      <c r="CG20" s="874"/>
      <c r="CH20" s="874"/>
      <c r="CI20" s="874"/>
      <c r="CJ20" s="874"/>
      <c r="CK20" s="874"/>
      <c r="CL20" s="874"/>
      <c r="CM20" s="874"/>
      <c r="CN20" s="874"/>
      <c r="CO20" s="874"/>
      <c r="CP20" s="874"/>
      <c r="CQ20" s="874"/>
      <c r="CR20" s="874"/>
      <c r="CS20" s="874"/>
      <c r="CT20" s="874"/>
      <c r="CU20" s="874"/>
      <c r="CV20" s="874"/>
      <c r="CW20" s="874"/>
      <c r="CX20" s="874"/>
      <c r="CY20" s="874"/>
      <c r="CZ20" s="874"/>
      <c r="DA20" s="874"/>
      <c r="DB20" s="874"/>
      <c r="DC20" s="874"/>
      <c r="DD20" s="874"/>
      <c r="DE20" s="874"/>
      <c r="DF20" s="874"/>
      <c r="DG20" s="874"/>
      <c r="DH20" s="874"/>
      <c r="DI20" s="874"/>
      <c r="DJ20" s="874"/>
      <c r="DK20" s="874"/>
      <c r="DL20" s="239"/>
    </row>
    <row r="21" spans="3:116" ht="9.75" customHeight="1"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9"/>
    </row>
    <row r="22" spans="3:116" ht="6" customHeight="1">
      <c r="C22" s="237"/>
      <c r="D22" s="238"/>
      <c r="E22" s="251" t="s">
        <v>15</v>
      </c>
      <c r="F22" s="251"/>
      <c r="G22" s="251" t="s">
        <v>23</v>
      </c>
      <c r="H22" s="251"/>
      <c r="I22" s="251"/>
      <c r="J22" s="251"/>
      <c r="K22" s="251"/>
      <c r="L22" s="251"/>
      <c r="M22" s="251"/>
      <c r="N22" s="780">
        <f>FŐLAP!N122</f>
        <v>0</v>
      </c>
      <c r="O22" s="780"/>
      <c r="P22" s="780">
        <f>FŐLAP!P122</f>
        <v>0</v>
      </c>
      <c r="Q22" s="780"/>
      <c r="R22" s="780">
        <f>FŐLAP!R122</f>
        <v>0</v>
      </c>
      <c r="S22" s="780"/>
      <c r="T22" s="780">
        <f>FŐLAP!T122</f>
        <v>0</v>
      </c>
      <c r="U22" s="780"/>
      <c r="V22" s="780">
        <f>FŐLAP!V122</f>
        <v>0</v>
      </c>
      <c r="W22" s="780"/>
      <c r="X22" s="780">
        <f>FŐLAP!X122</f>
        <v>0</v>
      </c>
      <c r="Y22" s="780"/>
      <c r="Z22" s="780">
        <f>FŐLAP!Z122</f>
        <v>0</v>
      </c>
      <c r="AA22" s="780"/>
      <c r="AB22" s="780">
        <f>FŐLAP!AB122</f>
        <v>0</v>
      </c>
      <c r="AC22" s="780"/>
      <c r="AD22" s="783" t="s">
        <v>24</v>
      </c>
      <c r="AE22" s="783"/>
      <c r="AF22" s="780">
        <f>FŐLAP!AF122</f>
        <v>0</v>
      </c>
      <c r="AG22" s="780"/>
      <c r="AH22" s="783" t="s">
        <v>24</v>
      </c>
      <c r="AI22" s="783"/>
      <c r="AJ22" s="780">
        <f>FŐLAP!AJ122</f>
        <v>0</v>
      </c>
      <c r="AK22" s="780"/>
      <c r="AL22" s="780">
        <f>FŐLAP!AL122</f>
        <v>0</v>
      </c>
      <c r="AM22" s="780"/>
      <c r="AN22" s="431" t="s">
        <v>25</v>
      </c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780">
        <f>FŐLAP!BA122</f>
        <v>0</v>
      </c>
      <c r="BD22" s="780"/>
      <c r="BE22" s="780">
        <f>FŐLAP!BC122</f>
        <v>0</v>
      </c>
      <c r="BF22" s="780"/>
      <c r="BG22" s="780">
        <f>FŐLAP!BE122</f>
        <v>0</v>
      </c>
      <c r="BH22" s="780"/>
      <c r="BI22" s="780">
        <f>FŐLAP!BG122</f>
        <v>0</v>
      </c>
      <c r="BJ22" s="780"/>
      <c r="BK22" s="780">
        <f>FŐLAP!BI122</f>
        <v>0</v>
      </c>
      <c r="BL22" s="780"/>
      <c r="BM22" s="780">
        <f>FŐLAP!BK122</f>
        <v>0</v>
      </c>
      <c r="BN22" s="780"/>
      <c r="BO22" s="780">
        <f>FŐLAP!BM122</f>
        <v>0</v>
      </c>
      <c r="BP22" s="780"/>
      <c r="BQ22" s="780">
        <f>FŐLAP!BO122</f>
        <v>0</v>
      </c>
      <c r="BR22" s="780"/>
      <c r="BS22" s="780">
        <f>FŐLAP!BQ122</f>
        <v>0</v>
      </c>
      <c r="BT22" s="780"/>
      <c r="BU22" s="780">
        <f>FŐLAP!BS122</f>
        <v>0</v>
      </c>
      <c r="BV22" s="780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9"/>
    </row>
    <row r="23" spans="3:116" ht="6" customHeight="1">
      <c r="C23" s="237"/>
      <c r="D23" s="238"/>
      <c r="E23" s="251"/>
      <c r="F23" s="251"/>
      <c r="G23" s="251"/>
      <c r="H23" s="251"/>
      <c r="I23" s="251"/>
      <c r="J23" s="251"/>
      <c r="K23" s="251"/>
      <c r="L23" s="251"/>
      <c r="M23" s="25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3"/>
      <c r="AE23" s="783"/>
      <c r="AF23" s="781"/>
      <c r="AG23" s="781"/>
      <c r="AH23" s="783"/>
      <c r="AI23" s="783"/>
      <c r="AJ23" s="781"/>
      <c r="AK23" s="781"/>
      <c r="AL23" s="781"/>
      <c r="AM23" s="78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781"/>
      <c r="BD23" s="781"/>
      <c r="BE23" s="781"/>
      <c r="BF23" s="781"/>
      <c r="BG23" s="781"/>
      <c r="BH23" s="781"/>
      <c r="BI23" s="781"/>
      <c r="BJ23" s="781"/>
      <c r="BK23" s="781"/>
      <c r="BL23" s="781"/>
      <c r="BM23" s="781"/>
      <c r="BN23" s="781"/>
      <c r="BO23" s="781"/>
      <c r="BP23" s="781"/>
      <c r="BQ23" s="781"/>
      <c r="BR23" s="781"/>
      <c r="BS23" s="781"/>
      <c r="BT23" s="781"/>
      <c r="BU23" s="781"/>
      <c r="BV23" s="781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9"/>
    </row>
    <row r="24" spans="3:116" ht="6" customHeight="1">
      <c r="C24" s="237"/>
      <c r="D24" s="238"/>
      <c r="E24" s="251"/>
      <c r="F24" s="251"/>
      <c r="G24" s="251"/>
      <c r="H24" s="251"/>
      <c r="I24" s="251"/>
      <c r="J24" s="251"/>
      <c r="K24" s="251"/>
      <c r="L24" s="251"/>
      <c r="M24" s="251"/>
      <c r="N24" s="782"/>
      <c r="O24" s="782"/>
      <c r="P24" s="782"/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2"/>
      <c r="AB24" s="782"/>
      <c r="AC24" s="782"/>
      <c r="AD24" s="783"/>
      <c r="AE24" s="783"/>
      <c r="AF24" s="782"/>
      <c r="AG24" s="782"/>
      <c r="AH24" s="783"/>
      <c r="AI24" s="783"/>
      <c r="AJ24" s="782"/>
      <c r="AK24" s="782"/>
      <c r="AL24" s="782"/>
      <c r="AM24" s="782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782"/>
      <c r="BD24" s="782"/>
      <c r="BE24" s="782"/>
      <c r="BF24" s="782"/>
      <c r="BG24" s="782"/>
      <c r="BH24" s="782"/>
      <c r="BI24" s="782"/>
      <c r="BJ24" s="782"/>
      <c r="BK24" s="782"/>
      <c r="BL24" s="782"/>
      <c r="BM24" s="782"/>
      <c r="BN24" s="782"/>
      <c r="BO24" s="782"/>
      <c r="BP24" s="782"/>
      <c r="BQ24" s="782"/>
      <c r="BR24" s="782"/>
      <c r="BS24" s="782"/>
      <c r="BT24" s="782"/>
      <c r="BU24" s="782"/>
      <c r="BV24" s="782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9"/>
    </row>
    <row r="25" spans="3:116" ht="6" customHeight="1">
      <c r="C25" s="82"/>
      <c r="D25" s="51"/>
      <c r="E25" s="27"/>
      <c r="F25" s="27"/>
      <c r="G25" s="27"/>
      <c r="H25" s="27"/>
      <c r="I25" s="27"/>
      <c r="J25" s="27"/>
      <c r="K25" s="27"/>
      <c r="L25" s="27"/>
      <c r="M25" s="27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3"/>
      <c r="AE25" s="83"/>
      <c r="AF25" s="88"/>
      <c r="AG25" s="88"/>
      <c r="AH25" s="83"/>
      <c r="AI25" s="83"/>
      <c r="AJ25" s="88"/>
      <c r="AK25" s="88"/>
      <c r="AL25" s="88"/>
      <c r="AM25" s="8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63"/>
    </row>
    <row r="26" spans="3:116" ht="6" customHeight="1">
      <c r="C26" s="890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5"/>
      <c r="T26" s="925"/>
      <c r="U26" s="925"/>
      <c r="V26" s="925"/>
      <c r="W26" s="925"/>
      <c r="X26" s="925"/>
      <c r="Y26" s="925"/>
      <c r="Z26" s="925"/>
      <c r="AA26" s="925"/>
      <c r="AB26" s="925"/>
      <c r="AC26" s="925"/>
      <c r="AD26" s="925"/>
      <c r="AE26" s="925"/>
      <c r="AF26" s="925"/>
      <c r="AG26" s="925"/>
      <c r="AH26" s="925"/>
      <c r="AI26" s="925"/>
      <c r="AJ26" s="925"/>
      <c r="AK26" s="925"/>
      <c r="AL26" s="925"/>
      <c r="AM26" s="925"/>
      <c r="AN26" s="925"/>
      <c r="AO26" s="925"/>
      <c r="AP26" s="925"/>
      <c r="AQ26" s="925"/>
      <c r="AR26" s="925"/>
      <c r="AS26" s="925"/>
      <c r="AT26" s="925"/>
      <c r="AU26" s="925"/>
      <c r="AV26" s="925"/>
      <c r="AW26" s="925"/>
      <c r="AX26" s="925"/>
      <c r="AY26" s="925"/>
      <c r="AZ26" s="925"/>
      <c r="BA26" s="925"/>
      <c r="BB26" s="925"/>
      <c r="BC26" s="925"/>
      <c r="BD26" s="925"/>
      <c r="BE26" s="925"/>
      <c r="BF26" s="925"/>
      <c r="BG26" s="925"/>
      <c r="BH26" s="925"/>
      <c r="BI26" s="925"/>
      <c r="BJ26" s="925"/>
      <c r="BK26" s="925"/>
      <c r="BL26" s="925"/>
      <c r="BM26" s="925"/>
      <c r="BN26" s="925"/>
      <c r="BO26" s="925"/>
      <c r="BP26" s="925"/>
      <c r="BQ26" s="925"/>
      <c r="BR26" s="925"/>
      <c r="BS26" s="925"/>
      <c r="BT26" s="925"/>
      <c r="BU26" s="925"/>
      <c r="BV26" s="925"/>
      <c r="BW26" s="925"/>
      <c r="BX26" s="925"/>
      <c r="BY26" s="925"/>
      <c r="BZ26" s="925"/>
      <c r="CA26" s="925"/>
      <c r="CB26" s="925"/>
      <c r="CC26" s="925"/>
      <c r="CD26" s="925"/>
      <c r="CE26" s="925"/>
      <c r="CF26" s="925"/>
      <c r="CG26" s="925"/>
      <c r="CH26" s="925"/>
      <c r="CI26" s="925"/>
      <c r="CJ26" s="925"/>
      <c r="CK26" s="925"/>
      <c r="CL26" s="925"/>
      <c r="CM26" s="925"/>
      <c r="CN26" s="925"/>
      <c r="CO26" s="925"/>
      <c r="CP26" s="925"/>
      <c r="CQ26" s="925"/>
      <c r="CR26" s="925"/>
      <c r="CS26" s="925"/>
      <c r="CT26" s="925"/>
      <c r="CU26" s="925"/>
      <c r="CV26" s="925"/>
      <c r="CW26" s="925"/>
      <c r="CX26" s="925"/>
      <c r="CY26" s="925"/>
      <c r="CZ26" s="925"/>
      <c r="DA26" s="925"/>
      <c r="DB26" s="925"/>
      <c r="DC26" s="925"/>
      <c r="DD26" s="925"/>
      <c r="DE26" s="925"/>
      <c r="DF26" s="925"/>
      <c r="DG26" s="925"/>
      <c r="DH26" s="925"/>
      <c r="DI26" s="925"/>
      <c r="DJ26" s="925"/>
      <c r="DK26" s="925"/>
      <c r="DL26" s="926"/>
    </row>
    <row r="27" ht="23.25" customHeight="1"/>
    <row r="28" spans="3:116" ht="4.5" customHeight="1">
      <c r="C28" s="740" t="s">
        <v>264</v>
      </c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2"/>
      <c r="AD28" s="998" t="s">
        <v>265</v>
      </c>
      <c r="AE28" s="999"/>
      <c r="AF28" s="999"/>
      <c r="AG28" s="999"/>
      <c r="AH28" s="999"/>
      <c r="AI28" s="999"/>
      <c r="AJ28" s="999"/>
      <c r="AK28" s="999"/>
      <c r="AL28" s="999"/>
      <c r="AM28" s="999"/>
      <c r="AN28" s="999"/>
      <c r="AO28" s="999"/>
      <c r="AP28" s="999"/>
      <c r="AQ28" s="999"/>
      <c r="AR28" s="999"/>
      <c r="AS28" s="999"/>
      <c r="AT28" s="999"/>
      <c r="AU28" s="999"/>
      <c r="AV28" s="999"/>
      <c r="AW28" s="999"/>
      <c r="AX28" s="999"/>
      <c r="AY28" s="999"/>
      <c r="AZ28" s="999"/>
      <c r="BA28" s="999"/>
      <c r="BB28" s="999"/>
      <c r="BC28" s="1000"/>
      <c r="BD28" s="998" t="s">
        <v>266</v>
      </c>
      <c r="BE28" s="999"/>
      <c r="BF28" s="999"/>
      <c r="BG28" s="999"/>
      <c r="BH28" s="999"/>
      <c r="BI28" s="999"/>
      <c r="BJ28" s="999"/>
      <c r="BK28" s="999"/>
      <c r="BL28" s="999"/>
      <c r="BM28" s="999"/>
      <c r="BN28" s="999"/>
      <c r="BO28" s="999"/>
      <c r="BP28" s="999"/>
      <c r="BQ28" s="999"/>
      <c r="BR28" s="999"/>
      <c r="BS28" s="999"/>
      <c r="BT28" s="999"/>
      <c r="BU28" s="999"/>
      <c r="BV28" s="999"/>
      <c r="BW28" s="999"/>
      <c r="BX28" s="999"/>
      <c r="BY28" s="999"/>
      <c r="BZ28" s="999"/>
      <c r="CA28" s="999"/>
      <c r="CB28" s="999"/>
      <c r="CC28" s="999"/>
      <c r="CD28" s="999"/>
      <c r="CE28" s="999"/>
      <c r="CF28" s="999"/>
      <c r="CG28" s="999"/>
      <c r="CH28" s="999"/>
      <c r="CI28" s="999"/>
      <c r="CJ28" s="1000"/>
      <c r="CK28" s="998" t="s">
        <v>267</v>
      </c>
      <c r="CL28" s="999"/>
      <c r="CM28" s="999"/>
      <c r="CN28" s="999"/>
      <c r="CO28" s="999"/>
      <c r="CP28" s="999"/>
      <c r="CQ28" s="999"/>
      <c r="CR28" s="999"/>
      <c r="CS28" s="999"/>
      <c r="CT28" s="999"/>
      <c r="CU28" s="999"/>
      <c r="CV28" s="999"/>
      <c r="CW28" s="999"/>
      <c r="CX28" s="999"/>
      <c r="CY28" s="999"/>
      <c r="CZ28" s="999"/>
      <c r="DA28" s="999"/>
      <c r="DB28" s="999"/>
      <c r="DC28" s="999"/>
      <c r="DD28" s="999"/>
      <c r="DE28" s="999"/>
      <c r="DF28" s="999"/>
      <c r="DG28" s="999"/>
      <c r="DH28" s="999"/>
      <c r="DI28" s="999"/>
      <c r="DJ28" s="999"/>
      <c r="DK28" s="999"/>
      <c r="DL28" s="1000"/>
    </row>
    <row r="29" spans="3:116" ht="4.5" customHeight="1">
      <c r="C29" s="743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5"/>
      <c r="AD29" s="1001"/>
      <c r="AE29" s="1002"/>
      <c r="AF29" s="1002"/>
      <c r="AG29" s="1002"/>
      <c r="AH29" s="1002"/>
      <c r="AI29" s="1002"/>
      <c r="AJ29" s="1002"/>
      <c r="AK29" s="1002"/>
      <c r="AL29" s="1002"/>
      <c r="AM29" s="1002"/>
      <c r="AN29" s="1002"/>
      <c r="AO29" s="1002"/>
      <c r="AP29" s="1002"/>
      <c r="AQ29" s="1002"/>
      <c r="AR29" s="1002"/>
      <c r="AS29" s="1002"/>
      <c r="AT29" s="1002"/>
      <c r="AU29" s="1002"/>
      <c r="AV29" s="1002"/>
      <c r="AW29" s="1002"/>
      <c r="AX29" s="1002"/>
      <c r="AY29" s="1002"/>
      <c r="AZ29" s="1002"/>
      <c r="BA29" s="1002"/>
      <c r="BB29" s="1002"/>
      <c r="BC29" s="1003"/>
      <c r="BD29" s="1001"/>
      <c r="BE29" s="1002"/>
      <c r="BF29" s="1002"/>
      <c r="BG29" s="1002"/>
      <c r="BH29" s="1002"/>
      <c r="BI29" s="1002"/>
      <c r="BJ29" s="1002"/>
      <c r="BK29" s="1002"/>
      <c r="BL29" s="1002"/>
      <c r="BM29" s="1002"/>
      <c r="BN29" s="1002"/>
      <c r="BO29" s="1002"/>
      <c r="BP29" s="1002"/>
      <c r="BQ29" s="1002"/>
      <c r="BR29" s="1002"/>
      <c r="BS29" s="1002"/>
      <c r="BT29" s="1002"/>
      <c r="BU29" s="1002"/>
      <c r="BV29" s="1002"/>
      <c r="BW29" s="1002"/>
      <c r="BX29" s="1002"/>
      <c r="BY29" s="1002"/>
      <c r="BZ29" s="1002"/>
      <c r="CA29" s="1002"/>
      <c r="CB29" s="1002"/>
      <c r="CC29" s="1002"/>
      <c r="CD29" s="1002"/>
      <c r="CE29" s="1002"/>
      <c r="CF29" s="1002"/>
      <c r="CG29" s="1002"/>
      <c r="CH29" s="1002"/>
      <c r="CI29" s="1002"/>
      <c r="CJ29" s="1003"/>
      <c r="CK29" s="1001"/>
      <c r="CL29" s="1002"/>
      <c r="CM29" s="1002"/>
      <c r="CN29" s="1002"/>
      <c r="CO29" s="1002"/>
      <c r="CP29" s="1002"/>
      <c r="CQ29" s="1002"/>
      <c r="CR29" s="1002"/>
      <c r="CS29" s="1002"/>
      <c r="CT29" s="1002"/>
      <c r="CU29" s="1002"/>
      <c r="CV29" s="1002"/>
      <c r="CW29" s="1002"/>
      <c r="CX29" s="1002"/>
      <c r="CY29" s="1002"/>
      <c r="CZ29" s="1002"/>
      <c r="DA29" s="1002"/>
      <c r="DB29" s="1002"/>
      <c r="DC29" s="1002"/>
      <c r="DD29" s="1002"/>
      <c r="DE29" s="1002"/>
      <c r="DF29" s="1002"/>
      <c r="DG29" s="1002"/>
      <c r="DH29" s="1002"/>
      <c r="DI29" s="1002"/>
      <c r="DJ29" s="1002"/>
      <c r="DK29" s="1002"/>
      <c r="DL29" s="1003"/>
    </row>
    <row r="30" spans="3:116" ht="4.5" customHeight="1">
      <c r="C30" s="743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5"/>
      <c r="AD30" s="1001"/>
      <c r="AE30" s="1002"/>
      <c r="AF30" s="1002"/>
      <c r="AG30" s="1002"/>
      <c r="AH30" s="1002"/>
      <c r="AI30" s="1002"/>
      <c r="AJ30" s="1002"/>
      <c r="AK30" s="1002"/>
      <c r="AL30" s="1002"/>
      <c r="AM30" s="1002"/>
      <c r="AN30" s="1002"/>
      <c r="AO30" s="1002"/>
      <c r="AP30" s="1002"/>
      <c r="AQ30" s="1002"/>
      <c r="AR30" s="1002"/>
      <c r="AS30" s="1002"/>
      <c r="AT30" s="1002"/>
      <c r="AU30" s="1002"/>
      <c r="AV30" s="1002"/>
      <c r="AW30" s="1002"/>
      <c r="AX30" s="1002"/>
      <c r="AY30" s="1002"/>
      <c r="AZ30" s="1002"/>
      <c r="BA30" s="1002"/>
      <c r="BB30" s="1002"/>
      <c r="BC30" s="1003"/>
      <c r="BD30" s="1001"/>
      <c r="BE30" s="1002"/>
      <c r="BF30" s="1002"/>
      <c r="BG30" s="1002"/>
      <c r="BH30" s="1002"/>
      <c r="BI30" s="1002"/>
      <c r="BJ30" s="1002"/>
      <c r="BK30" s="1002"/>
      <c r="BL30" s="1002"/>
      <c r="BM30" s="1002"/>
      <c r="BN30" s="1002"/>
      <c r="BO30" s="1002"/>
      <c r="BP30" s="1002"/>
      <c r="BQ30" s="1002"/>
      <c r="BR30" s="1002"/>
      <c r="BS30" s="1002"/>
      <c r="BT30" s="1002"/>
      <c r="BU30" s="1002"/>
      <c r="BV30" s="1002"/>
      <c r="BW30" s="1002"/>
      <c r="BX30" s="1002"/>
      <c r="BY30" s="1002"/>
      <c r="BZ30" s="1002"/>
      <c r="CA30" s="1002"/>
      <c r="CB30" s="1002"/>
      <c r="CC30" s="1002"/>
      <c r="CD30" s="1002"/>
      <c r="CE30" s="1002"/>
      <c r="CF30" s="1002"/>
      <c r="CG30" s="1002"/>
      <c r="CH30" s="1002"/>
      <c r="CI30" s="1002"/>
      <c r="CJ30" s="1003"/>
      <c r="CK30" s="1001"/>
      <c r="CL30" s="1002"/>
      <c r="CM30" s="1002"/>
      <c r="CN30" s="1002"/>
      <c r="CO30" s="1002"/>
      <c r="CP30" s="1002"/>
      <c r="CQ30" s="1002"/>
      <c r="CR30" s="1002"/>
      <c r="CS30" s="1002"/>
      <c r="CT30" s="1002"/>
      <c r="CU30" s="1002"/>
      <c r="CV30" s="1002"/>
      <c r="CW30" s="1002"/>
      <c r="CX30" s="1002"/>
      <c r="CY30" s="1002"/>
      <c r="CZ30" s="1002"/>
      <c r="DA30" s="1002"/>
      <c r="DB30" s="1002"/>
      <c r="DC30" s="1002"/>
      <c r="DD30" s="1002"/>
      <c r="DE30" s="1002"/>
      <c r="DF30" s="1002"/>
      <c r="DG30" s="1002"/>
      <c r="DH30" s="1002"/>
      <c r="DI30" s="1002"/>
      <c r="DJ30" s="1002"/>
      <c r="DK30" s="1002"/>
      <c r="DL30" s="1003"/>
    </row>
    <row r="31" spans="3:116" ht="3.75" customHeight="1">
      <c r="C31" s="743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5"/>
      <c r="AD31" s="1001"/>
      <c r="AE31" s="1002"/>
      <c r="AF31" s="1002"/>
      <c r="AG31" s="1002"/>
      <c r="AH31" s="1002"/>
      <c r="AI31" s="1002"/>
      <c r="AJ31" s="1002"/>
      <c r="AK31" s="1002"/>
      <c r="AL31" s="1002"/>
      <c r="AM31" s="1002"/>
      <c r="AN31" s="1002"/>
      <c r="AO31" s="1002"/>
      <c r="AP31" s="1002"/>
      <c r="AQ31" s="1002"/>
      <c r="AR31" s="1002"/>
      <c r="AS31" s="1002"/>
      <c r="AT31" s="1002"/>
      <c r="AU31" s="1002"/>
      <c r="AV31" s="1002"/>
      <c r="AW31" s="1002"/>
      <c r="AX31" s="1002"/>
      <c r="AY31" s="1002"/>
      <c r="AZ31" s="1002"/>
      <c r="BA31" s="1002"/>
      <c r="BB31" s="1002"/>
      <c r="BC31" s="1003"/>
      <c r="BD31" s="1001"/>
      <c r="BE31" s="1002"/>
      <c r="BF31" s="1002"/>
      <c r="BG31" s="1002"/>
      <c r="BH31" s="1002"/>
      <c r="BI31" s="1002"/>
      <c r="BJ31" s="1002"/>
      <c r="BK31" s="1002"/>
      <c r="BL31" s="1002"/>
      <c r="BM31" s="1002"/>
      <c r="BN31" s="1002"/>
      <c r="BO31" s="1002"/>
      <c r="BP31" s="1002"/>
      <c r="BQ31" s="1002"/>
      <c r="BR31" s="1002"/>
      <c r="BS31" s="1002"/>
      <c r="BT31" s="1002"/>
      <c r="BU31" s="1002"/>
      <c r="BV31" s="1002"/>
      <c r="BW31" s="1002"/>
      <c r="BX31" s="1002"/>
      <c r="BY31" s="1002"/>
      <c r="BZ31" s="1002"/>
      <c r="CA31" s="1002"/>
      <c r="CB31" s="1002"/>
      <c r="CC31" s="1002"/>
      <c r="CD31" s="1002"/>
      <c r="CE31" s="1002"/>
      <c r="CF31" s="1002"/>
      <c r="CG31" s="1002"/>
      <c r="CH31" s="1002"/>
      <c r="CI31" s="1002"/>
      <c r="CJ31" s="1003"/>
      <c r="CK31" s="1001"/>
      <c r="CL31" s="1002"/>
      <c r="CM31" s="1002"/>
      <c r="CN31" s="1002"/>
      <c r="CO31" s="1002"/>
      <c r="CP31" s="1002"/>
      <c r="CQ31" s="1002"/>
      <c r="CR31" s="1002"/>
      <c r="CS31" s="1002"/>
      <c r="CT31" s="1002"/>
      <c r="CU31" s="1002"/>
      <c r="CV31" s="1002"/>
      <c r="CW31" s="1002"/>
      <c r="CX31" s="1002"/>
      <c r="CY31" s="1002"/>
      <c r="CZ31" s="1002"/>
      <c r="DA31" s="1002"/>
      <c r="DB31" s="1002"/>
      <c r="DC31" s="1002"/>
      <c r="DD31" s="1002"/>
      <c r="DE31" s="1002"/>
      <c r="DF31" s="1002"/>
      <c r="DG31" s="1002"/>
      <c r="DH31" s="1002"/>
      <c r="DI31" s="1002"/>
      <c r="DJ31" s="1002"/>
      <c r="DK31" s="1002"/>
      <c r="DL31" s="1003"/>
    </row>
    <row r="32" spans="3:116" ht="3" customHeight="1" hidden="1">
      <c r="C32" s="743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5"/>
      <c r="AD32" s="1001"/>
      <c r="AE32" s="1002"/>
      <c r="AF32" s="1002"/>
      <c r="AG32" s="1002"/>
      <c r="AH32" s="1002"/>
      <c r="AI32" s="1002"/>
      <c r="AJ32" s="1002"/>
      <c r="AK32" s="1002"/>
      <c r="AL32" s="1002"/>
      <c r="AM32" s="1002"/>
      <c r="AN32" s="1002"/>
      <c r="AO32" s="1002"/>
      <c r="AP32" s="1002"/>
      <c r="AQ32" s="1002"/>
      <c r="AR32" s="1002"/>
      <c r="AS32" s="1002"/>
      <c r="AT32" s="1002"/>
      <c r="AU32" s="1002"/>
      <c r="AV32" s="1002"/>
      <c r="AW32" s="1002"/>
      <c r="AX32" s="1002"/>
      <c r="AY32" s="1002"/>
      <c r="AZ32" s="1002"/>
      <c r="BA32" s="1002"/>
      <c r="BB32" s="1002"/>
      <c r="BC32" s="1003"/>
      <c r="BD32" s="1001"/>
      <c r="BE32" s="1002"/>
      <c r="BF32" s="1002"/>
      <c r="BG32" s="1002"/>
      <c r="BH32" s="1002"/>
      <c r="BI32" s="1002"/>
      <c r="BJ32" s="1002"/>
      <c r="BK32" s="1002"/>
      <c r="BL32" s="1002"/>
      <c r="BM32" s="1002"/>
      <c r="BN32" s="1002"/>
      <c r="BO32" s="1002"/>
      <c r="BP32" s="1002"/>
      <c r="BQ32" s="1002"/>
      <c r="BR32" s="1002"/>
      <c r="BS32" s="1002"/>
      <c r="BT32" s="1002"/>
      <c r="BU32" s="1002"/>
      <c r="BV32" s="1002"/>
      <c r="BW32" s="1002"/>
      <c r="BX32" s="1002"/>
      <c r="BY32" s="1002"/>
      <c r="BZ32" s="1002"/>
      <c r="CA32" s="1002"/>
      <c r="CB32" s="1002"/>
      <c r="CC32" s="1002"/>
      <c r="CD32" s="1002"/>
      <c r="CE32" s="1002"/>
      <c r="CF32" s="1002"/>
      <c r="CG32" s="1002"/>
      <c r="CH32" s="1002"/>
      <c r="CI32" s="1002"/>
      <c r="CJ32" s="1003"/>
      <c r="CK32" s="1001"/>
      <c r="CL32" s="1002"/>
      <c r="CM32" s="1002"/>
      <c r="CN32" s="1002"/>
      <c r="CO32" s="1002"/>
      <c r="CP32" s="1002"/>
      <c r="CQ32" s="1002"/>
      <c r="CR32" s="1002"/>
      <c r="CS32" s="1002"/>
      <c r="CT32" s="1002"/>
      <c r="CU32" s="1002"/>
      <c r="CV32" s="1002"/>
      <c r="CW32" s="1002"/>
      <c r="CX32" s="1002"/>
      <c r="CY32" s="1002"/>
      <c r="CZ32" s="1002"/>
      <c r="DA32" s="1002"/>
      <c r="DB32" s="1002"/>
      <c r="DC32" s="1002"/>
      <c r="DD32" s="1002"/>
      <c r="DE32" s="1002"/>
      <c r="DF32" s="1002"/>
      <c r="DG32" s="1002"/>
      <c r="DH32" s="1002"/>
      <c r="DI32" s="1002"/>
      <c r="DJ32" s="1002"/>
      <c r="DK32" s="1002"/>
      <c r="DL32" s="1003"/>
    </row>
    <row r="33" spans="3:116" ht="10.5" customHeight="1">
      <c r="C33" s="746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8"/>
      <c r="AD33" s="1004"/>
      <c r="AE33" s="1005"/>
      <c r="AF33" s="1005"/>
      <c r="AG33" s="1005"/>
      <c r="AH33" s="1005"/>
      <c r="AI33" s="1005"/>
      <c r="AJ33" s="1005"/>
      <c r="AK33" s="1005"/>
      <c r="AL33" s="1005"/>
      <c r="AM33" s="1005"/>
      <c r="AN33" s="1005"/>
      <c r="AO33" s="1005"/>
      <c r="AP33" s="1005"/>
      <c r="AQ33" s="1005"/>
      <c r="AR33" s="1005"/>
      <c r="AS33" s="1005"/>
      <c r="AT33" s="1005"/>
      <c r="AU33" s="1005"/>
      <c r="AV33" s="1005"/>
      <c r="AW33" s="1005"/>
      <c r="AX33" s="1005"/>
      <c r="AY33" s="1005"/>
      <c r="AZ33" s="1005"/>
      <c r="BA33" s="1005"/>
      <c r="BB33" s="1005"/>
      <c r="BC33" s="1006"/>
      <c r="BD33" s="1004"/>
      <c r="BE33" s="1005"/>
      <c r="BF33" s="1005"/>
      <c r="BG33" s="1005"/>
      <c r="BH33" s="1005"/>
      <c r="BI33" s="1005"/>
      <c r="BJ33" s="1005"/>
      <c r="BK33" s="1005"/>
      <c r="BL33" s="1005"/>
      <c r="BM33" s="1005"/>
      <c r="BN33" s="1005"/>
      <c r="BO33" s="1005"/>
      <c r="BP33" s="1005"/>
      <c r="BQ33" s="1005"/>
      <c r="BR33" s="1005"/>
      <c r="BS33" s="1005"/>
      <c r="BT33" s="1005"/>
      <c r="BU33" s="1005"/>
      <c r="BV33" s="1005"/>
      <c r="BW33" s="1005"/>
      <c r="BX33" s="1005"/>
      <c r="BY33" s="1005"/>
      <c r="BZ33" s="1005"/>
      <c r="CA33" s="1005"/>
      <c r="CB33" s="1005"/>
      <c r="CC33" s="1005"/>
      <c r="CD33" s="1005"/>
      <c r="CE33" s="1005"/>
      <c r="CF33" s="1005"/>
      <c r="CG33" s="1005"/>
      <c r="CH33" s="1005"/>
      <c r="CI33" s="1005"/>
      <c r="CJ33" s="1006"/>
      <c r="CK33" s="1004"/>
      <c r="CL33" s="1005"/>
      <c r="CM33" s="1005"/>
      <c r="CN33" s="1005"/>
      <c r="CO33" s="1005"/>
      <c r="CP33" s="1005"/>
      <c r="CQ33" s="1005"/>
      <c r="CR33" s="1005"/>
      <c r="CS33" s="1005"/>
      <c r="CT33" s="1005"/>
      <c r="CU33" s="1005"/>
      <c r="CV33" s="1005"/>
      <c r="CW33" s="1005"/>
      <c r="CX33" s="1005"/>
      <c r="CY33" s="1005"/>
      <c r="CZ33" s="1005"/>
      <c r="DA33" s="1005"/>
      <c r="DB33" s="1005"/>
      <c r="DC33" s="1005"/>
      <c r="DD33" s="1005"/>
      <c r="DE33" s="1005"/>
      <c r="DF33" s="1005"/>
      <c r="DG33" s="1005"/>
      <c r="DH33" s="1005"/>
      <c r="DI33" s="1005"/>
      <c r="DJ33" s="1005"/>
      <c r="DK33" s="1005"/>
      <c r="DL33" s="1006"/>
    </row>
    <row r="34" spans="3:116" ht="7.5" customHeight="1">
      <c r="C34" s="404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7"/>
      <c r="V34" s="1007"/>
      <c r="W34" s="1007"/>
      <c r="X34" s="1007"/>
      <c r="Y34" s="1007"/>
      <c r="Z34" s="1007"/>
      <c r="AA34" s="1007"/>
      <c r="AB34" s="1007"/>
      <c r="AC34" s="405"/>
      <c r="AD34" s="877"/>
      <c r="AE34" s="878"/>
      <c r="AF34" s="878"/>
      <c r="AG34" s="878"/>
      <c r="AH34" s="878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78"/>
      <c r="AT34" s="878"/>
      <c r="AU34" s="878"/>
      <c r="AV34" s="878"/>
      <c r="AW34" s="878"/>
      <c r="AX34" s="878"/>
      <c r="AY34" s="878"/>
      <c r="AZ34" s="878"/>
      <c r="BA34" s="878"/>
      <c r="BB34" s="878"/>
      <c r="BC34" s="879"/>
      <c r="BD34" s="877"/>
      <c r="BE34" s="878"/>
      <c r="BF34" s="878"/>
      <c r="BG34" s="878"/>
      <c r="BH34" s="878"/>
      <c r="BI34" s="878"/>
      <c r="BJ34" s="878"/>
      <c r="BK34" s="878"/>
      <c r="BL34" s="878"/>
      <c r="BM34" s="878"/>
      <c r="BN34" s="878"/>
      <c r="BO34" s="878"/>
      <c r="BP34" s="878"/>
      <c r="BQ34" s="878"/>
      <c r="BR34" s="878"/>
      <c r="BS34" s="878"/>
      <c r="BT34" s="878"/>
      <c r="BU34" s="878"/>
      <c r="BV34" s="878"/>
      <c r="BW34" s="878"/>
      <c r="BX34" s="878"/>
      <c r="BY34" s="878"/>
      <c r="BZ34" s="878"/>
      <c r="CA34" s="878"/>
      <c r="CB34" s="878"/>
      <c r="CC34" s="878"/>
      <c r="CD34" s="878"/>
      <c r="CE34" s="878"/>
      <c r="CF34" s="878"/>
      <c r="CG34" s="878"/>
      <c r="CH34" s="878"/>
      <c r="CI34" s="878"/>
      <c r="CJ34" s="879"/>
      <c r="CK34" s="877"/>
      <c r="CL34" s="878"/>
      <c r="CM34" s="878"/>
      <c r="CN34" s="878"/>
      <c r="CO34" s="878"/>
      <c r="CP34" s="878"/>
      <c r="CQ34" s="878"/>
      <c r="CR34" s="878"/>
      <c r="CS34" s="878"/>
      <c r="CT34" s="878"/>
      <c r="CU34" s="878"/>
      <c r="CV34" s="878"/>
      <c r="CW34" s="878"/>
      <c r="CX34" s="878"/>
      <c r="CY34" s="878"/>
      <c r="CZ34" s="878"/>
      <c r="DA34" s="878"/>
      <c r="DB34" s="878"/>
      <c r="DC34" s="878"/>
      <c r="DD34" s="878"/>
      <c r="DE34" s="878"/>
      <c r="DF34" s="878"/>
      <c r="DG34" s="878"/>
      <c r="DH34" s="878"/>
      <c r="DI34" s="878"/>
      <c r="DJ34" s="878"/>
      <c r="DK34" s="878"/>
      <c r="DL34" s="879"/>
    </row>
    <row r="35" spans="3:116" ht="3" customHeight="1">
      <c r="C35" s="429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8"/>
      <c r="Z35" s="1008"/>
      <c r="AA35" s="1008"/>
      <c r="AB35" s="1008"/>
      <c r="AC35" s="430"/>
      <c r="AD35" s="880"/>
      <c r="AE35" s="881"/>
      <c r="AF35" s="881"/>
      <c r="AG35" s="881"/>
      <c r="AH35" s="881"/>
      <c r="AI35" s="881"/>
      <c r="AJ35" s="881"/>
      <c r="AK35" s="881"/>
      <c r="AL35" s="881"/>
      <c r="AM35" s="881"/>
      <c r="AN35" s="881"/>
      <c r="AO35" s="881"/>
      <c r="AP35" s="881"/>
      <c r="AQ35" s="881"/>
      <c r="AR35" s="881"/>
      <c r="AS35" s="881"/>
      <c r="AT35" s="881"/>
      <c r="AU35" s="881"/>
      <c r="AV35" s="881"/>
      <c r="AW35" s="881"/>
      <c r="AX35" s="881"/>
      <c r="AY35" s="881"/>
      <c r="AZ35" s="881"/>
      <c r="BA35" s="881"/>
      <c r="BB35" s="881"/>
      <c r="BC35" s="882"/>
      <c r="BD35" s="880"/>
      <c r="BE35" s="881"/>
      <c r="BF35" s="881"/>
      <c r="BG35" s="881"/>
      <c r="BH35" s="881"/>
      <c r="BI35" s="881"/>
      <c r="BJ35" s="881"/>
      <c r="BK35" s="881"/>
      <c r="BL35" s="881"/>
      <c r="BM35" s="881"/>
      <c r="BN35" s="881"/>
      <c r="BO35" s="881"/>
      <c r="BP35" s="881"/>
      <c r="BQ35" s="881"/>
      <c r="BR35" s="881"/>
      <c r="BS35" s="881"/>
      <c r="BT35" s="881"/>
      <c r="BU35" s="881"/>
      <c r="BV35" s="881"/>
      <c r="BW35" s="881"/>
      <c r="BX35" s="881"/>
      <c r="BY35" s="881"/>
      <c r="BZ35" s="881"/>
      <c r="CA35" s="881"/>
      <c r="CB35" s="881"/>
      <c r="CC35" s="881"/>
      <c r="CD35" s="881"/>
      <c r="CE35" s="881"/>
      <c r="CF35" s="881"/>
      <c r="CG35" s="881"/>
      <c r="CH35" s="881"/>
      <c r="CI35" s="881"/>
      <c r="CJ35" s="882"/>
      <c r="CK35" s="880"/>
      <c r="CL35" s="881"/>
      <c r="CM35" s="881"/>
      <c r="CN35" s="881"/>
      <c r="CO35" s="881"/>
      <c r="CP35" s="881"/>
      <c r="CQ35" s="881"/>
      <c r="CR35" s="881"/>
      <c r="CS35" s="881"/>
      <c r="CT35" s="881"/>
      <c r="CU35" s="881"/>
      <c r="CV35" s="881"/>
      <c r="CW35" s="881"/>
      <c r="CX35" s="881"/>
      <c r="CY35" s="881"/>
      <c r="CZ35" s="881"/>
      <c r="DA35" s="881"/>
      <c r="DB35" s="881"/>
      <c r="DC35" s="881"/>
      <c r="DD35" s="881"/>
      <c r="DE35" s="881"/>
      <c r="DF35" s="881"/>
      <c r="DG35" s="881"/>
      <c r="DH35" s="881"/>
      <c r="DI35" s="881"/>
      <c r="DJ35" s="881"/>
      <c r="DK35" s="881"/>
      <c r="DL35" s="882"/>
    </row>
    <row r="36" spans="3:116" ht="6" customHeight="1">
      <c r="C36" s="429"/>
      <c r="D36" s="1008"/>
      <c r="E36" s="1008"/>
      <c r="F36" s="1008"/>
      <c r="G36" s="1008"/>
      <c r="H36" s="1008"/>
      <c r="I36" s="1008"/>
      <c r="J36" s="1008"/>
      <c r="K36" s="1008"/>
      <c r="L36" s="1008"/>
      <c r="M36" s="1008"/>
      <c r="N36" s="1008"/>
      <c r="O36" s="1008"/>
      <c r="P36" s="1008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8"/>
      <c r="AC36" s="430"/>
      <c r="AD36" s="880"/>
      <c r="AE36" s="881"/>
      <c r="AF36" s="881"/>
      <c r="AG36" s="881"/>
      <c r="AH36" s="881"/>
      <c r="AI36" s="881"/>
      <c r="AJ36" s="881"/>
      <c r="AK36" s="881"/>
      <c r="AL36" s="881"/>
      <c r="AM36" s="881"/>
      <c r="AN36" s="881"/>
      <c r="AO36" s="881"/>
      <c r="AP36" s="881"/>
      <c r="AQ36" s="881"/>
      <c r="AR36" s="881"/>
      <c r="AS36" s="881"/>
      <c r="AT36" s="881"/>
      <c r="AU36" s="881"/>
      <c r="AV36" s="881"/>
      <c r="AW36" s="881"/>
      <c r="AX36" s="881"/>
      <c r="AY36" s="881"/>
      <c r="AZ36" s="881"/>
      <c r="BA36" s="881"/>
      <c r="BB36" s="881"/>
      <c r="BC36" s="882"/>
      <c r="BD36" s="880"/>
      <c r="BE36" s="881"/>
      <c r="BF36" s="881"/>
      <c r="BG36" s="881"/>
      <c r="BH36" s="881"/>
      <c r="BI36" s="881"/>
      <c r="BJ36" s="881"/>
      <c r="BK36" s="881"/>
      <c r="BL36" s="881"/>
      <c r="BM36" s="881"/>
      <c r="BN36" s="881"/>
      <c r="BO36" s="881"/>
      <c r="BP36" s="881"/>
      <c r="BQ36" s="881"/>
      <c r="BR36" s="881"/>
      <c r="BS36" s="881"/>
      <c r="BT36" s="881"/>
      <c r="BU36" s="881"/>
      <c r="BV36" s="881"/>
      <c r="BW36" s="881"/>
      <c r="BX36" s="881"/>
      <c r="BY36" s="881"/>
      <c r="BZ36" s="881"/>
      <c r="CA36" s="881"/>
      <c r="CB36" s="881"/>
      <c r="CC36" s="881"/>
      <c r="CD36" s="881"/>
      <c r="CE36" s="881"/>
      <c r="CF36" s="881"/>
      <c r="CG36" s="881"/>
      <c r="CH36" s="881"/>
      <c r="CI36" s="881"/>
      <c r="CJ36" s="882"/>
      <c r="CK36" s="880"/>
      <c r="CL36" s="881"/>
      <c r="CM36" s="881"/>
      <c r="CN36" s="881"/>
      <c r="CO36" s="881"/>
      <c r="CP36" s="881"/>
      <c r="CQ36" s="881"/>
      <c r="CR36" s="881"/>
      <c r="CS36" s="881"/>
      <c r="CT36" s="881"/>
      <c r="CU36" s="881"/>
      <c r="CV36" s="881"/>
      <c r="CW36" s="881"/>
      <c r="CX36" s="881"/>
      <c r="CY36" s="881"/>
      <c r="CZ36" s="881"/>
      <c r="DA36" s="881"/>
      <c r="DB36" s="881"/>
      <c r="DC36" s="881"/>
      <c r="DD36" s="881"/>
      <c r="DE36" s="881"/>
      <c r="DF36" s="881"/>
      <c r="DG36" s="881"/>
      <c r="DH36" s="881"/>
      <c r="DI36" s="881"/>
      <c r="DJ36" s="881"/>
      <c r="DK36" s="881"/>
      <c r="DL36" s="882"/>
    </row>
    <row r="37" spans="3:116" ht="6" customHeight="1">
      <c r="C37" s="429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8"/>
      <c r="V37" s="1008"/>
      <c r="W37" s="1008"/>
      <c r="X37" s="1008"/>
      <c r="Y37" s="1008"/>
      <c r="Z37" s="1008"/>
      <c r="AA37" s="1008"/>
      <c r="AB37" s="1008"/>
      <c r="AC37" s="430"/>
      <c r="AD37" s="880"/>
      <c r="AE37" s="881"/>
      <c r="AF37" s="881"/>
      <c r="AG37" s="881"/>
      <c r="AH37" s="881"/>
      <c r="AI37" s="881"/>
      <c r="AJ37" s="881"/>
      <c r="AK37" s="881"/>
      <c r="AL37" s="881"/>
      <c r="AM37" s="881"/>
      <c r="AN37" s="881"/>
      <c r="AO37" s="881"/>
      <c r="AP37" s="881"/>
      <c r="AQ37" s="881"/>
      <c r="AR37" s="881"/>
      <c r="AS37" s="881"/>
      <c r="AT37" s="881"/>
      <c r="AU37" s="881"/>
      <c r="AV37" s="881"/>
      <c r="AW37" s="881"/>
      <c r="AX37" s="881"/>
      <c r="AY37" s="881"/>
      <c r="AZ37" s="881"/>
      <c r="BA37" s="881"/>
      <c r="BB37" s="881"/>
      <c r="BC37" s="882"/>
      <c r="BD37" s="880"/>
      <c r="BE37" s="881"/>
      <c r="BF37" s="881"/>
      <c r="BG37" s="881"/>
      <c r="BH37" s="881"/>
      <c r="BI37" s="881"/>
      <c r="BJ37" s="881"/>
      <c r="BK37" s="881"/>
      <c r="BL37" s="881"/>
      <c r="BM37" s="881"/>
      <c r="BN37" s="881"/>
      <c r="BO37" s="881"/>
      <c r="BP37" s="881"/>
      <c r="BQ37" s="881"/>
      <c r="BR37" s="881"/>
      <c r="BS37" s="881"/>
      <c r="BT37" s="881"/>
      <c r="BU37" s="881"/>
      <c r="BV37" s="881"/>
      <c r="BW37" s="881"/>
      <c r="BX37" s="881"/>
      <c r="BY37" s="881"/>
      <c r="BZ37" s="881"/>
      <c r="CA37" s="881"/>
      <c r="CB37" s="881"/>
      <c r="CC37" s="881"/>
      <c r="CD37" s="881"/>
      <c r="CE37" s="881"/>
      <c r="CF37" s="881"/>
      <c r="CG37" s="881"/>
      <c r="CH37" s="881"/>
      <c r="CI37" s="881"/>
      <c r="CJ37" s="882"/>
      <c r="CK37" s="880"/>
      <c r="CL37" s="881"/>
      <c r="CM37" s="881"/>
      <c r="CN37" s="881"/>
      <c r="CO37" s="881"/>
      <c r="CP37" s="881"/>
      <c r="CQ37" s="881"/>
      <c r="CR37" s="881"/>
      <c r="CS37" s="881"/>
      <c r="CT37" s="881"/>
      <c r="CU37" s="881"/>
      <c r="CV37" s="881"/>
      <c r="CW37" s="881"/>
      <c r="CX37" s="881"/>
      <c r="CY37" s="881"/>
      <c r="CZ37" s="881"/>
      <c r="DA37" s="881"/>
      <c r="DB37" s="881"/>
      <c r="DC37" s="881"/>
      <c r="DD37" s="881"/>
      <c r="DE37" s="881"/>
      <c r="DF37" s="881"/>
      <c r="DG37" s="881"/>
      <c r="DH37" s="881"/>
      <c r="DI37" s="881"/>
      <c r="DJ37" s="881"/>
      <c r="DK37" s="881"/>
      <c r="DL37" s="882"/>
    </row>
    <row r="38" spans="3:116" ht="6" customHeight="1">
      <c r="C38" s="406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407"/>
      <c r="AD38" s="883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5"/>
      <c r="BD38" s="883"/>
      <c r="BE38" s="884"/>
      <c r="BF38" s="884"/>
      <c r="BG38" s="884"/>
      <c r="BH38" s="884"/>
      <c r="BI38" s="884"/>
      <c r="BJ38" s="884"/>
      <c r="BK38" s="884"/>
      <c r="BL38" s="884"/>
      <c r="BM38" s="884"/>
      <c r="BN38" s="884"/>
      <c r="BO38" s="884"/>
      <c r="BP38" s="884"/>
      <c r="BQ38" s="884"/>
      <c r="BR38" s="884"/>
      <c r="BS38" s="884"/>
      <c r="BT38" s="884"/>
      <c r="BU38" s="884"/>
      <c r="BV38" s="884"/>
      <c r="BW38" s="884"/>
      <c r="BX38" s="884"/>
      <c r="BY38" s="884"/>
      <c r="BZ38" s="884"/>
      <c r="CA38" s="884"/>
      <c r="CB38" s="884"/>
      <c r="CC38" s="884"/>
      <c r="CD38" s="884"/>
      <c r="CE38" s="884"/>
      <c r="CF38" s="884"/>
      <c r="CG38" s="884"/>
      <c r="CH38" s="884"/>
      <c r="CI38" s="884"/>
      <c r="CJ38" s="885"/>
      <c r="CK38" s="883"/>
      <c r="CL38" s="884"/>
      <c r="CM38" s="884"/>
      <c r="CN38" s="884"/>
      <c r="CO38" s="884"/>
      <c r="CP38" s="884"/>
      <c r="CQ38" s="884"/>
      <c r="CR38" s="884"/>
      <c r="CS38" s="884"/>
      <c r="CT38" s="884"/>
      <c r="CU38" s="884"/>
      <c r="CV38" s="884"/>
      <c r="CW38" s="884"/>
      <c r="CX38" s="884"/>
      <c r="CY38" s="884"/>
      <c r="CZ38" s="884"/>
      <c r="DA38" s="884"/>
      <c r="DB38" s="884"/>
      <c r="DC38" s="884"/>
      <c r="DD38" s="884"/>
      <c r="DE38" s="884"/>
      <c r="DF38" s="884"/>
      <c r="DG38" s="884"/>
      <c r="DH38" s="884"/>
      <c r="DI38" s="884"/>
      <c r="DJ38" s="884"/>
      <c r="DK38" s="884"/>
      <c r="DL38" s="885"/>
    </row>
    <row r="39" spans="3:116" ht="6.75" customHeight="1">
      <c r="C39" s="39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95"/>
    </row>
    <row r="40" spans="3:116" ht="6" customHeight="1">
      <c r="C40" s="39"/>
      <c r="D40" s="94"/>
      <c r="E40" s="94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93"/>
    </row>
    <row r="41" spans="3:116" ht="6" customHeight="1">
      <c r="C41" s="39"/>
      <c r="D41" s="94"/>
      <c r="E41" s="94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93"/>
    </row>
    <row r="42" spans="3:116" ht="6" customHeight="1">
      <c r="C42" s="39"/>
      <c r="D42" s="94"/>
      <c r="E42" s="94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93"/>
    </row>
    <row r="43" spans="3:116" ht="4.5" customHeight="1">
      <c r="C43" s="39"/>
      <c r="D43" s="58"/>
      <c r="E43" s="58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93"/>
    </row>
    <row r="44" spans="3:116" ht="4.5" customHeight="1">
      <c r="C44" s="39"/>
      <c r="D44" s="58"/>
      <c r="E44" s="58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93"/>
    </row>
    <row r="45" spans="3:116" ht="6.75" customHeight="1">
      <c r="C45" s="3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95"/>
    </row>
    <row r="46" spans="3:116" ht="6" customHeight="1">
      <c r="C46" s="39"/>
      <c r="D46" s="94"/>
      <c r="E46" s="94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93"/>
    </row>
    <row r="47" spans="3:117" ht="6" customHeight="1">
      <c r="C47" s="39"/>
      <c r="D47" s="94"/>
      <c r="E47" s="94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99"/>
      <c r="DM47" s="16"/>
    </row>
    <row r="48" spans="1:117" ht="3" customHeight="1">
      <c r="A48" s="8"/>
      <c r="B48" s="18"/>
      <c r="C48" s="6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7"/>
      <c r="DM48" s="18"/>
    </row>
    <row r="49" spans="1:117" ht="6" customHeight="1">
      <c r="A49" s="8"/>
      <c r="B49" s="18"/>
      <c r="C49" s="38"/>
      <c r="D49" s="18"/>
      <c r="E49" s="18"/>
      <c r="F49" s="18"/>
      <c r="G49" s="920">
        <f>FŐLAP!G293</f>
        <v>0</v>
      </c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0"/>
      <c r="AB49" s="920"/>
      <c r="AC49" s="920"/>
      <c r="AD49" s="920"/>
      <c r="AE49" s="805" t="s">
        <v>91</v>
      </c>
      <c r="AF49" s="697">
        <f>FŐLAP!AF293</f>
        <v>0</v>
      </c>
      <c r="AG49" s="698"/>
      <c r="AH49" s="697">
        <f>FŐLAP!AH293</f>
        <v>0</v>
      </c>
      <c r="AI49" s="698"/>
      <c r="AJ49" s="697">
        <f>FŐLAP!AJ293</f>
        <v>0</v>
      </c>
      <c r="AK49" s="698"/>
      <c r="AL49" s="697">
        <f>FŐLAP!AL293</f>
        <v>0</v>
      </c>
      <c r="AM49" s="698"/>
      <c r="AN49" s="294" t="s">
        <v>9</v>
      </c>
      <c r="AO49" s="295"/>
      <c r="AP49" s="697">
        <f>FŐLAP!AP293</f>
        <v>0</v>
      </c>
      <c r="AQ49" s="698"/>
      <c r="AR49" s="697">
        <f>FŐLAP!AR293</f>
        <v>0</v>
      </c>
      <c r="AS49" s="698"/>
      <c r="AT49" s="294" t="s">
        <v>8</v>
      </c>
      <c r="AU49" s="295"/>
      <c r="AV49" s="697">
        <f>FŐLAP!AV293</f>
        <v>0</v>
      </c>
      <c r="AW49" s="698"/>
      <c r="AX49" s="697">
        <f>FŐLAP!AX293</f>
        <v>0</v>
      </c>
      <c r="AY49" s="698"/>
      <c r="AZ49" s="312" t="s">
        <v>7</v>
      </c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40"/>
      <c r="DM49" s="18"/>
    </row>
    <row r="50" spans="1:117" ht="6" customHeight="1">
      <c r="A50" s="8"/>
      <c r="B50" s="18"/>
      <c r="C50" s="38"/>
      <c r="D50" s="18"/>
      <c r="E50" s="18"/>
      <c r="F50" s="18"/>
      <c r="G50" s="920"/>
      <c r="H50" s="920"/>
      <c r="I50" s="920"/>
      <c r="J50" s="920"/>
      <c r="K50" s="920"/>
      <c r="L50" s="920"/>
      <c r="M50" s="920"/>
      <c r="N50" s="920"/>
      <c r="O50" s="920"/>
      <c r="P50" s="920"/>
      <c r="Q50" s="920"/>
      <c r="R50" s="920"/>
      <c r="S50" s="920"/>
      <c r="T50" s="920"/>
      <c r="U50" s="920"/>
      <c r="V50" s="920"/>
      <c r="W50" s="920"/>
      <c r="X50" s="920"/>
      <c r="Y50" s="920"/>
      <c r="Z50" s="920"/>
      <c r="AA50" s="920"/>
      <c r="AB50" s="920"/>
      <c r="AC50" s="920"/>
      <c r="AD50" s="920"/>
      <c r="AE50" s="805"/>
      <c r="AF50" s="699"/>
      <c r="AG50" s="700"/>
      <c r="AH50" s="699"/>
      <c r="AI50" s="700"/>
      <c r="AJ50" s="699"/>
      <c r="AK50" s="700"/>
      <c r="AL50" s="699"/>
      <c r="AM50" s="700"/>
      <c r="AN50" s="294"/>
      <c r="AO50" s="295"/>
      <c r="AP50" s="699"/>
      <c r="AQ50" s="700"/>
      <c r="AR50" s="699"/>
      <c r="AS50" s="700"/>
      <c r="AT50" s="294"/>
      <c r="AU50" s="295"/>
      <c r="AV50" s="699"/>
      <c r="AW50" s="700"/>
      <c r="AX50" s="699"/>
      <c r="AY50" s="700"/>
      <c r="AZ50" s="312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40"/>
      <c r="DM50" s="18"/>
    </row>
    <row r="51" spans="1:117" ht="6" customHeight="1">
      <c r="A51" s="8"/>
      <c r="B51" s="18"/>
      <c r="C51" s="38"/>
      <c r="D51" s="18"/>
      <c r="E51" s="18"/>
      <c r="F51" s="18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805"/>
      <c r="AF51" s="701"/>
      <c r="AG51" s="702"/>
      <c r="AH51" s="701"/>
      <c r="AI51" s="702"/>
      <c r="AJ51" s="701"/>
      <c r="AK51" s="702"/>
      <c r="AL51" s="701"/>
      <c r="AM51" s="702"/>
      <c r="AN51" s="294"/>
      <c r="AO51" s="295"/>
      <c r="AP51" s="701"/>
      <c r="AQ51" s="702"/>
      <c r="AR51" s="701"/>
      <c r="AS51" s="702"/>
      <c r="AT51" s="294"/>
      <c r="AU51" s="295"/>
      <c r="AV51" s="701"/>
      <c r="AW51" s="702"/>
      <c r="AX51" s="701"/>
      <c r="AY51" s="702"/>
      <c r="AZ51" s="312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40"/>
      <c r="DM51" s="18"/>
    </row>
    <row r="52" spans="1:117" ht="4.5" customHeight="1">
      <c r="A52" s="8"/>
      <c r="B52" s="18"/>
      <c r="C52" s="38"/>
      <c r="D52" s="18"/>
      <c r="E52" s="18"/>
      <c r="F52" s="18"/>
      <c r="G52" s="710" t="s">
        <v>173</v>
      </c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  <c r="X52" s="710"/>
      <c r="Y52" s="710"/>
      <c r="Z52" s="710"/>
      <c r="AA52" s="710"/>
      <c r="AB52" s="710"/>
      <c r="AC52" s="710"/>
      <c r="AD52" s="710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40"/>
      <c r="DM52" s="18"/>
    </row>
    <row r="53" spans="1:117" ht="4.5" customHeight="1">
      <c r="A53" s="8"/>
      <c r="B53" s="18"/>
      <c r="C53" s="38"/>
      <c r="D53" s="18"/>
      <c r="E53" s="18"/>
      <c r="F53" s="18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518" t="s">
        <v>92</v>
      </c>
      <c r="BX53" s="518"/>
      <c r="BY53" s="518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8"/>
      <c r="CX53" s="518"/>
      <c r="CY53" s="518"/>
      <c r="CZ53" s="518"/>
      <c r="DA53" s="5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40"/>
      <c r="DM53" s="18"/>
    </row>
    <row r="54" spans="1:117" ht="4.5" customHeight="1">
      <c r="A54" s="8"/>
      <c r="B54" s="18"/>
      <c r="C54" s="38"/>
      <c r="D54" s="18"/>
      <c r="E54" s="18"/>
      <c r="F54" s="18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40"/>
      <c r="DM54" s="18"/>
    </row>
    <row r="55" spans="1:117" ht="4.5" customHeight="1">
      <c r="A55" s="8"/>
      <c r="B55" s="18"/>
      <c r="C55" s="65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786"/>
      <c r="BX55" s="786"/>
      <c r="BY55" s="786"/>
      <c r="BZ55" s="786"/>
      <c r="CA55" s="786"/>
      <c r="CB55" s="786"/>
      <c r="CC55" s="786"/>
      <c r="CD55" s="786"/>
      <c r="CE55" s="786"/>
      <c r="CF55" s="786"/>
      <c r="CG55" s="786"/>
      <c r="CH55" s="786"/>
      <c r="CI55" s="786"/>
      <c r="CJ55" s="786"/>
      <c r="CK55" s="786"/>
      <c r="CL55" s="786"/>
      <c r="CM55" s="786"/>
      <c r="CN55" s="786"/>
      <c r="CO55" s="786"/>
      <c r="CP55" s="786"/>
      <c r="CQ55" s="786"/>
      <c r="CR55" s="786"/>
      <c r="CS55" s="786"/>
      <c r="CT55" s="786"/>
      <c r="CU55" s="786"/>
      <c r="CV55" s="786"/>
      <c r="CW55" s="786"/>
      <c r="CX55" s="786"/>
      <c r="CY55" s="786"/>
      <c r="CZ55" s="786"/>
      <c r="DA55" s="786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98"/>
      <c r="DM55" s="18"/>
    </row>
    <row r="56" spans="1:117" ht="4.5" customHeight="1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DM56" s="16"/>
    </row>
    <row r="57" spans="1:76" ht="4.5" customHeight="1">
      <c r="A57" s="8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 ht="4.5" customHeight="1">
      <c r="A58" s="8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 ht="4.5" customHeight="1">
      <c r="A59" s="8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10"/>
      <c r="BU59" s="10"/>
      <c r="BV59" s="10"/>
      <c r="BW59" s="10"/>
      <c r="BX59" s="10"/>
    </row>
    <row r="60" spans="1:76" ht="4.5" customHeight="1">
      <c r="A60" s="8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10"/>
      <c r="BU60" s="10"/>
      <c r="BV60" s="10"/>
      <c r="BW60" s="10"/>
      <c r="BX60" s="10"/>
    </row>
    <row r="61" spans="1:76" ht="4.5" customHeight="1">
      <c r="A61" s="8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10"/>
      <c r="BU61" s="10"/>
      <c r="BV61" s="10"/>
      <c r="BW61" s="10"/>
      <c r="BX61" s="10"/>
    </row>
  </sheetData>
  <sheetProtection password="ED67" sheet="1"/>
  <mergeCells count="66">
    <mergeCell ref="C2:DL4"/>
    <mergeCell ref="C5:DL7"/>
    <mergeCell ref="C8:DL10"/>
    <mergeCell ref="C11:DL13"/>
    <mergeCell ref="C15:DL15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X22:Y24"/>
    <mergeCell ref="Z22:AA24"/>
    <mergeCell ref="AB22:AC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AR49:AS51"/>
    <mergeCell ref="AT49:AU51"/>
    <mergeCell ref="G49:AD51"/>
    <mergeCell ref="AE49:AE51"/>
    <mergeCell ref="AF49:AG51"/>
    <mergeCell ref="AH49:AI51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D28:BC33"/>
    <mergeCell ref="BD28:CJ33"/>
    <mergeCell ref="CK28:DL33"/>
    <mergeCell ref="C34:AC38"/>
    <mergeCell ref="AD34:BC38"/>
    <mergeCell ref="BD34:CJ38"/>
    <mergeCell ref="CK34:DL38"/>
    <mergeCell ref="C28:AC33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Rácz</dc:creator>
  <cp:keywords/>
  <dc:description/>
  <cp:lastModifiedBy>Éva Medvigyne</cp:lastModifiedBy>
  <cp:lastPrinted>2016-01-20T07:57:46Z</cp:lastPrinted>
  <dcterms:created xsi:type="dcterms:W3CDTF">2009-02-24T08:25:04Z</dcterms:created>
  <dcterms:modified xsi:type="dcterms:W3CDTF">2016-02-11T07:56:32Z</dcterms:modified>
  <cp:category/>
  <cp:version/>
  <cp:contentType/>
  <cp:contentStatus/>
</cp:coreProperties>
</file>