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225" windowWidth="12120" windowHeight="8265"/>
  </bookViews>
  <sheets>
    <sheet name="FŐLAP" sheetId="1" r:id="rId1"/>
    <sheet name="&quot;A&quot; lap" sheetId="2" r:id="rId2"/>
    <sheet name="&quot;F&quot; lap" sheetId="3" r:id="rId3"/>
    <sheet name="&quot;G&quot; lap" sheetId="4" r:id="rId4"/>
    <sheet name="&quot;B&quot; lap" sheetId="5" r:id="rId5"/>
    <sheet name="&quot;C&quot; lap" sheetId="6" r:id="rId6"/>
    <sheet name="&quot;D&quot; lap" sheetId="7" r:id="rId7"/>
    <sheet name="&quot;E&quot; lap" sheetId="8" r:id="rId8"/>
    <sheet name="&quot;H&quot; lap" sheetId="10" r:id="rId9"/>
    <sheet name="&quot;I&quot; lap" sheetId="11" r:id="rId10"/>
    <sheet name="&quot;J&quot; lap" sheetId="13" r:id="rId11"/>
  </sheets>
  <definedNames>
    <definedName name="_xlnm.Print_Area" localSheetId="1">'"A" lap'!$A$1:$BX$133</definedName>
    <definedName name="_xlnm.Print_Area" localSheetId="4">'"B" lap'!$A$1:$BX$158</definedName>
    <definedName name="_xlnm.Print_Area" localSheetId="5">'"C" lap'!$A$1:$BX$158</definedName>
    <definedName name="_xlnm.Print_Area" localSheetId="6">'"D" lap'!$A$1:$BX$156</definedName>
    <definedName name="_xlnm.Print_Area" localSheetId="7">'"E" lap'!$A$1:$BX$152</definedName>
    <definedName name="_xlnm.Print_Area" localSheetId="2">'"F" lap'!$A$1:$BX$219</definedName>
    <definedName name="_xlnm.Print_Area" localSheetId="3">'"G" lap'!$A$1:$DM$98</definedName>
    <definedName name="_xlnm.Print_Area" localSheetId="8">'"H" lap'!$A$1:$DM$103</definedName>
    <definedName name="_xlnm.Print_Area" localSheetId="9">'"I" lap'!$A$1:$BW$148</definedName>
    <definedName name="_xlnm.Print_Area" localSheetId="10">'"J" lap'!$A$1:$L$52</definedName>
    <definedName name="_xlnm.Print_Area" localSheetId="0">FŐLAP!$A$1:$BX$353</definedName>
  </definedNames>
  <calcPr calcId="125725"/>
  <customWorkbookViews>
    <customWorkbookView name="Virágh Zoltán - Egyéni látvány" guid="{3C754161-0973-11DE-9EED-00138FBA2CD0}" mergeInterval="0" personalView="1" maximized="1" windowWidth="796" windowHeight="456" activeSheetId="6" showStatusbar="0"/>
  </customWorkbookViews>
</workbook>
</file>

<file path=xl/calcChain.xml><?xml version="1.0" encoding="utf-8"?>
<calcChain xmlns="http://schemas.openxmlformats.org/spreadsheetml/2006/main">
  <c r="BR20" i="7"/>
  <c r="BP20"/>
  <c r="BN20"/>
  <c r="BL20"/>
  <c r="BJ20"/>
  <c r="BH20"/>
  <c r="BF20"/>
  <c r="BD20"/>
  <c r="BB20"/>
  <c r="AZ20"/>
  <c r="BR20" i="6"/>
  <c r="BP20"/>
  <c r="BN20"/>
  <c r="BL20"/>
  <c r="BJ20"/>
  <c r="BH20"/>
  <c r="BF20"/>
  <c r="BD20"/>
  <c r="BB20"/>
  <c r="AZ20"/>
  <c r="BA20" i="5"/>
  <c r="BS20"/>
  <c r="BQ20"/>
  <c r="BO20"/>
  <c r="BM20"/>
  <c r="BK20"/>
  <c r="BI20"/>
  <c r="BG20"/>
  <c r="BE20"/>
  <c r="BC20"/>
  <c r="G23" i="13" l="1"/>
  <c r="E23"/>
  <c r="C23"/>
  <c r="A23"/>
  <c r="BH58" i="11" l="1"/>
  <c r="AW134"/>
  <c r="AU134"/>
  <c r="AQ134"/>
  <c r="AO134"/>
  <c r="AG134"/>
  <c r="AI134"/>
  <c r="AK134"/>
  <c r="AE134"/>
  <c r="F134"/>
  <c r="BE21"/>
  <c r="BG21"/>
  <c r="BI21"/>
  <c r="BK21"/>
  <c r="BM21"/>
  <c r="BO21"/>
  <c r="BQ21"/>
  <c r="BS21"/>
  <c r="BU21"/>
  <c r="BC21"/>
  <c r="O21"/>
  <c r="Q21"/>
  <c r="S21"/>
  <c r="U21"/>
  <c r="W21"/>
  <c r="Y21"/>
  <c r="AA21"/>
  <c r="AC21"/>
  <c r="AE21"/>
  <c r="AG21"/>
  <c r="AI21"/>
  <c r="AK21"/>
  <c r="M21"/>
  <c r="U17"/>
  <c r="BH30" s="1"/>
  <c r="BH29" s="1"/>
  <c r="BH28" s="1"/>
  <c r="BH73"/>
  <c r="BH89"/>
  <c r="BH109"/>
  <c r="BH115"/>
  <c r="BH127"/>
  <c r="BU21" i="8"/>
  <c r="BS21"/>
  <c r="BQ21"/>
  <c r="BO21"/>
  <c r="BM21"/>
  <c r="BK21"/>
  <c r="BI21"/>
  <c r="BG21"/>
  <c r="BE21"/>
  <c r="BC21"/>
  <c r="BI96"/>
  <c r="BI29" i="7"/>
  <c r="AF49" i="10"/>
  <c r="AH49"/>
  <c r="AJ49"/>
  <c r="AL49"/>
  <c r="AP49"/>
  <c r="AR49"/>
  <c r="AV49"/>
  <c r="AX49"/>
  <c r="G49"/>
  <c r="BU22"/>
  <c r="BS22"/>
  <c r="BQ22"/>
  <c r="BO22"/>
  <c r="BM22"/>
  <c r="BK22"/>
  <c r="BI22"/>
  <c r="BG22"/>
  <c r="BE22"/>
  <c r="BC22"/>
  <c r="AL22"/>
  <c r="AJ22"/>
  <c r="AF22"/>
  <c r="AB22"/>
  <c r="Z22"/>
  <c r="X22"/>
  <c r="V22"/>
  <c r="T22"/>
  <c r="R22"/>
  <c r="P22"/>
  <c r="N22"/>
  <c r="V18"/>
  <c r="BI29" i="5"/>
  <c r="BI100" i="8"/>
  <c r="G112"/>
  <c r="G65" i="6"/>
  <c r="G66" i="5"/>
  <c r="BI119" i="3"/>
  <c r="BI127"/>
  <c r="V16" i="2"/>
  <c r="N20"/>
  <c r="P20"/>
  <c r="R20"/>
  <c r="T20"/>
  <c r="V20"/>
  <c r="X20"/>
  <c r="Z20"/>
  <c r="AB20"/>
  <c r="AF20"/>
  <c r="AJ20"/>
  <c r="AL20"/>
  <c r="BD20"/>
  <c r="BF20"/>
  <c r="BH20"/>
  <c r="BJ20"/>
  <c r="BL20"/>
  <c r="BN20"/>
  <c r="BP20"/>
  <c r="BR20"/>
  <c r="BT20"/>
  <c r="BV20"/>
  <c r="BI29"/>
  <c r="G57"/>
  <c r="AF57"/>
  <c r="AH57"/>
  <c r="AJ57"/>
  <c r="AL57"/>
  <c r="AP57"/>
  <c r="AR57"/>
  <c r="AV57"/>
  <c r="AX57"/>
  <c r="V16" i="5"/>
  <c r="N20"/>
  <c r="P20"/>
  <c r="R20"/>
  <c r="T20"/>
  <c r="V20"/>
  <c r="X20"/>
  <c r="Z20"/>
  <c r="AB20"/>
  <c r="AF20"/>
  <c r="AJ20"/>
  <c r="AL20"/>
  <c r="AF66"/>
  <c r="AH66"/>
  <c r="AJ66"/>
  <c r="AL66"/>
  <c r="AP66"/>
  <c r="AR66"/>
  <c r="AV66"/>
  <c r="V16" i="6"/>
  <c r="N20"/>
  <c r="P20"/>
  <c r="R20"/>
  <c r="T20"/>
  <c r="V20"/>
  <c r="X20"/>
  <c r="Z20"/>
  <c r="AB20"/>
  <c r="AF20"/>
  <c r="AJ20"/>
  <c r="AL20"/>
  <c r="BI29"/>
  <c r="AF65"/>
  <c r="AH65"/>
  <c r="AJ65"/>
  <c r="AL65"/>
  <c r="AP65"/>
  <c r="AR65"/>
  <c r="AV65"/>
  <c r="AX65"/>
  <c r="V16" i="7"/>
  <c r="N20"/>
  <c r="P20"/>
  <c r="R20"/>
  <c r="T20"/>
  <c r="V20"/>
  <c r="X20"/>
  <c r="Z20"/>
  <c r="AB20"/>
  <c r="AF20"/>
  <c r="AJ20"/>
  <c r="AL20"/>
  <c r="G57"/>
  <c r="AF57"/>
  <c r="AH57"/>
  <c r="AJ57"/>
  <c r="AL57"/>
  <c r="AP57"/>
  <c r="AR57"/>
  <c r="AV57"/>
  <c r="AX57"/>
  <c r="V17" i="8"/>
  <c r="N21"/>
  <c r="P21"/>
  <c r="R21"/>
  <c r="T21"/>
  <c r="V21"/>
  <c r="X21"/>
  <c r="Z21"/>
  <c r="AB21"/>
  <c r="AF21"/>
  <c r="AJ21"/>
  <c r="AL21"/>
  <c r="AF112"/>
  <c r="AH112"/>
  <c r="AJ112"/>
  <c r="AL112"/>
  <c r="AP112"/>
  <c r="AR112"/>
  <c r="AV112"/>
  <c r="AX112"/>
  <c r="V15" i="3"/>
  <c r="N19"/>
  <c r="P19"/>
  <c r="R19"/>
  <c r="T19"/>
  <c r="V19"/>
  <c r="X19"/>
  <c r="Z19"/>
  <c r="AB19"/>
  <c r="AF19"/>
  <c r="AJ19"/>
  <c r="AL19"/>
  <c r="BD19"/>
  <c r="BF19"/>
  <c r="BH19"/>
  <c r="BJ19"/>
  <c r="BL19"/>
  <c r="BN19"/>
  <c r="BP19"/>
  <c r="BR19"/>
  <c r="BT19"/>
  <c r="BV19"/>
  <c r="G102"/>
  <c r="AF102"/>
  <c r="AH102"/>
  <c r="AJ102"/>
  <c r="AL102"/>
  <c r="AP102"/>
  <c r="AR102"/>
  <c r="AV102"/>
  <c r="AX102"/>
  <c r="V18" i="4"/>
  <c r="N22"/>
  <c r="P22"/>
  <c r="R22"/>
  <c r="T22"/>
  <c r="V22"/>
  <c r="X22"/>
  <c r="Z22"/>
  <c r="AB22"/>
  <c r="AF22"/>
  <c r="AJ22"/>
  <c r="AL22"/>
  <c r="BC22"/>
  <c r="BE22"/>
  <c r="BG22"/>
  <c r="BI22"/>
  <c r="BK22"/>
  <c r="BM22"/>
  <c r="BO22"/>
  <c r="BQ22"/>
  <c r="BS22"/>
  <c r="BU22"/>
  <c r="G91"/>
  <c r="AF91"/>
  <c r="AH91"/>
  <c r="AJ91"/>
  <c r="AL91"/>
  <c r="AP91"/>
  <c r="AR91"/>
  <c r="AV91"/>
  <c r="AX91"/>
  <c r="BI193" i="1" l="1"/>
  <c r="BI54" i="8" s="1"/>
  <c r="BI197" i="1" s="1"/>
  <c r="BI104" i="8"/>
  <c r="BI209" i="1" l="1"/>
  <c r="BI227" l="1"/>
  <c r="BI115" i="3" s="1"/>
  <c r="BI230" i="1" l="1"/>
  <c r="BI241" s="1"/>
  <c r="BI245" s="1"/>
  <c r="BI248" s="1"/>
  <c r="BI273" s="1"/>
  <c r="BI129" i="3"/>
  <c r="BI134"/>
  <c r="BI138" s="1"/>
  <c r="BI122"/>
  <c r="BI136" l="1"/>
  <c r="BI141" s="1"/>
  <c r="BI144" s="1"/>
</calcChain>
</file>

<file path=xl/comments1.xml><?xml version="1.0" encoding="utf-8"?>
<comments xmlns="http://schemas.openxmlformats.org/spreadsheetml/2006/main">
  <authors>
    <author>Éva Medvigyne</author>
    <author>Ágnes Palotai</author>
    <author>racz.norbert</author>
  </authors>
  <commentList>
    <comment ref="E169" authorId="0">
      <text>
        <r>
          <rPr>
            <sz val="8"/>
            <color indexed="81"/>
            <rFont val="Candara"/>
            <family val="2"/>
            <charset val="238"/>
          </rPr>
          <t>Az Adóalap egyszerűsített meghatározásához külön nyomtatvány áll rendelkezésre, letölthető!</t>
        </r>
      </text>
    </comment>
    <comment ref="E173" authorId="1">
      <text>
        <r>
          <rPr>
            <sz val="9"/>
            <color indexed="81"/>
            <rFont val="Tahoma"/>
            <family val="2"/>
            <charset val="238"/>
          </rPr>
          <t>Az Adóalap egyszerűsített meghatározásához külön nyomtatvány áll rendelkezésre, letölthető!</t>
        </r>
      </text>
    </comment>
    <comment ref="E177" authorId="1">
      <text>
        <r>
          <rPr>
            <sz val="9"/>
            <color indexed="81"/>
            <rFont val="Tahoma"/>
            <family val="2"/>
            <charset val="238"/>
          </rPr>
          <t>Az Adóalap egyszerűsített meghatározásához külön nyomtatvány áll rendelkezésre, letölthető!</t>
        </r>
      </text>
    </comment>
    <comment ref="E181" authorId="1">
      <text>
        <r>
          <rPr>
            <sz val="9"/>
            <color indexed="81"/>
            <rFont val="Tahoma"/>
            <family val="2"/>
            <charset val="238"/>
          </rPr>
          <t>Az Adóalap egyszerűsített meghatározásához külön nyomtatvány áll rendelkezésre, letölthető!</t>
        </r>
      </text>
    </comment>
    <comment ref="BI193" authorId="0">
      <text>
        <r>
          <rPr>
            <sz val="8"/>
            <color indexed="81"/>
            <rFont val="Candara"/>
            <family val="2"/>
            <charset val="238"/>
          </rPr>
          <t>A megfelelő betétlap kitöltésével kell kezdeni: A, B, C, D!</t>
        </r>
      </text>
    </comment>
    <comment ref="BI197" authorId="0">
      <text>
        <r>
          <rPr>
            <sz val="8"/>
            <color indexed="81"/>
            <rFont val="Candara"/>
            <family val="2"/>
            <charset val="238"/>
          </rPr>
          <t>A levonható összeg levezetését az "E" jelű betétlap tartalmazza, ezért először ezt kell kitölteni!</t>
        </r>
      </text>
    </comment>
    <comment ref="BI230" authorId="0">
      <text>
        <r>
          <rPr>
            <sz val="8"/>
            <color indexed="81"/>
            <rFont val="Candara"/>
            <family val="2"/>
            <charset val="238"/>
          </rPr>
          <t>Adóalap megosztás esetén az "F" jelű betétlapot ki kell tölteni!</t>
        </r>
      </text>
    </comment>
    <comment ref="BI273" authorId="2">
      <text>
        <r>
          <rPr>
            <sz val="9"/>
            <color indexed="81"/>
            <rFont val="Tahoma"/>
            <family val="2"/>
            <charset val="238"/>
          </rPr>
          <t>#NÉV? Hiba esetén a VII./20,21,22,23 sorokba nem lehet nagyobb értéket beírni a VII/17. sorban szereplőnél, illetve adókedvezmény (VII/18. sor)  esetén a VII/17. sorban lévő összeg 40%-ától.</t>
        </r>
      </text>
    </comment>
  </commentList>
</comments>
</file>

<file path=xl/comments2.xml><?xml version="1.0" encoding="utf-8"?>
<comments xmlns="http://schemas.openxmlformats.org/spreadsheetml/2006/main">
  <authors>
    <author>Éva Medvigyne</author>
  </authors>
  <commentList>
    <comment ref="D41" authorId="0">
      <text>
        <r>
          <rPr>
            <sz val="8"/>
            <color indexed="81"/>
            <rFont val="Candara"/>
            <family val="2"/>
            <charset val="238"/>
          </rPr>
          <t>Amennyiben túlfizetést kér vissza, ki kell tölteni I/3-as, II/1-es sort is!</t>
        </r>
      </text>
    </comment>
    <comment ref="D47" authorId="0">
      <text>
        <r>
          <rPr>
            <sz val="9"/>
            <color indexed="81"/>
            <rFont val="Candara"/>
            <family val="2"/>
            <charset val="238"/>
          </rPr>
          <t>Amennyiben túlfizetést kér vissza, ki kell tölteni I/3-as, II/1 sort is!</t>
        </r>
      </text>
    </comment>
    <comment ref="D59" authorId="0">
      <text>
        <r>
          <rPr>
            <sz val="8"/>
            <color indexed="81"/>
            <rFont val="Candara"/>
            <family val="2"/>
            <charset val="238"/>
          </rPr>
          <t>Amennyiben túlfizetést kér vissza, ki kell tölteni  I/3-as, II/1 sort is!</t>
        </r>
      </text>
    </comment>
  </commentList>
</comments>
</file>

<file path=xl/sharedStrings.xml><?xml version="1.0" encoding="utf-8"?>
<sst xmlns="http://schemas.openxmlformats.org/spreadsheetml/2006/main" count="895" uniqueCount="463">
  <si>
    <t>35/2008.(XII.31.) PM rendelet alapján</t>
  </si>
  <si>
    <t>FŐLAP</t>
  </si>
  <si>
    <t>HELYI IPARŰZÉSI ADÓBEVALLÁS</t>
  </si>
  <si>
    <t>illetékességi területén folytatott állandó jellegű</t>
  </si>
  <si>
    <t>iparűzési tevékenység utáni adókötelezettségről</t>
  </si>
  <si>
    <t>Az adóhatóság tölti ki!</t>
  </si>
  <si>
    <t>Benyújtás, postára adás napja:</t>
  </si>
  <si>
    <t>nap</t>
  </si>
  <si>
    <t>hó</t>
  </si>
  <si>
    <t>év</t>
  </si>
  <si>
    <t>az átvevő aláírása</t>
  </si>
  <si>
    <t>I.</t>
  </si>
  <si>
    <t>Adóalany</t>
  </si>
  <si>
    <t>1.</t>
  </si>
  <si>
    <t>Adóalany neve (cégneve):</t>
  </si>
  <si>
    <t>2.</t>
  </si>
  <si>
    <t>Születési helye:</t>
  </si>
  <si>
    <t>város/község,</t>
  </si>
  <si>
    <t>ideje:</t>
  </si>
  <si>
    <t>3.</t>
  </si>
  <si>
    <t>Anyja születési családi és utóneve:</t>
  </si>
  <si>
    <t>II.</t>
  </si>
  <si>
    <t>4.</t>
  </si>
  <si>
    <t>Adószáma:</t>
  </si>
  <si>
    <t>-</t>
  </si>
  <si>
    <t>Adóazonosító jele:</t>
  </si>
  <si>
    <t>7.</t>
  </si>
  <si>
    <t>Statisztikai számjele:</t>
  </si>
  <si>
    <t>5.</t>
  </si>
  <si>
    <t>6.</t>
  </si>
  <si>
    <t>Pénzintézeti számlaszáma:</t>
  </si>
  <si>
    <t>Székhelye, lakóhelye:</t>
  </si>
  <si>
    <t>8.</t>
  </si>
  <si>
    <t>Telephelye:</t>
  </si>
  <si>
    <t>9.</t>
  </si>
  <si>
    <t>Levelezési címe:</t>
  </si>
  <si>
    <t>10.</t>
  </si>
  <si>
    <t>Telefonszáma:</t>
  </si>
  <si>
    <t>E-mail címe:</t>
  </si>
  <si>
    <t>11.</t>
  </si>
  <si>
    <t>III.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</si>
  <si>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</si>
  <si>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</si>
  <si>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</si>
  <si>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</si>
  <si>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</si>
  <si>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</si>
  <si>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A személyi jövedelemadóról szóló törvény szerint mezőgazdasági őstermelő bevallása</t>
  </si>
  <si>
    <t>Bevallott időszak:</t>
  </si>
  <si>
    <t>naptól</t>
  </si>
  <si>
    <t>napig</t>
  </si>
  <si>
    <t>Felszámolás</t>
  </si>
  <si>
    <t>Végelszámolás</t>
  </si>
  <si>
    <t>A tevékenység saját elhatározásból történő megszüntetése</t>
  </si>
  <si>
    <t>Hatósági megszüntetés</t>
  </si>
  <si>
    <t>A települési önkormányzat adórendeletének hatályon kívül helyezése</t>
  </si>
  <si>
    <t>V.</t>
  </si>
  <si>
    <t>A</t>
  </si>
  <si>
    <t>B</t>
  </si>
  <si>
    <t>C</t>
  </si>
  <si>
    <t>D</t>
  </si>
  <si>
    <t>E</t>
  </si>
  <si>
    <t>F</t>
  </si>
  <si>
    <t>G</t>
  </si>
  <si>
    <t>VI.</t>
  </si>
  <si>
    <t>Bevallásban szereplő betétlapok</t>
  </si>
  <si>
    <t>(A megfelelő négyzetbe X-szel jelölje)</t>
  </si>
  <si>
    <t>VII.</t>
  </si>
  <si>
    <t>(Figyelem! Az adó kiszámítására vonatkozó adatok kitöltését a megfelelő betétlap kitöltésével kezdje!)</t>
  </si>
  <si>
    <t>Anyagköltség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</si>
  <si>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</si>
  <si>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</si>
  <si>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</si>
  <si>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</si>
  <si>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</si>
  <si>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</si>
  <si>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</si>
  <si>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</si>
  <si>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</si>
  <si>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IX.</t>
  </si>
  <si>
    <t>,</t>
  </si>
  <si>
    <t>az adózó vagy képviselője (meghatalmazottja) aláírása</t>
  </si>
  <si>
    <t>"A" jelű betétlap</t>
  </si>
  <si>
    <t>állandó jellegű iparűzési tevékenység utáni adókötelezettségről szóló helyi iparűzési adóbevalláshoz</t>
  </si>
  <si>
    <t>A nettó árbevétel</t>
  </si>
  <si>
    <t>megadni</t>
  </si>
  <si>
    <t xml:space="preserve">Az adatokat Ft-ban kell </t>
  </si>
  <si>
    <t>"B" jelű betétlap</t>
  </si>
  <si>
    <t>Hitelintézetek és pénzügyi vállalkozások nettó árbevételének a kiszámítása</t>
  </si>
  <si>
    <t>A Htv. szerinti - vállalkozási szintű - éves nettó árbevétel [2-3-4-5-6]</t>
  </si>
  <si>
    <t>A Htv. szerinti - vállalkozási szintű - éves nettó árbevétel [2+3+4+5+6+7-8]</t>
  </si>
  <si>
    <t>"C" jelű betétlap</t>
  </si>
  <si>
    <t>Biztosítók nettó árbevételének a kiszámítása</t>
  </si>
  <si>
    <t>"D" jelű betétlap</t>
  </si>
  <si>
    <t>Befektetési vállalkozások nettó árbevételének a kiszámítása</t>
  </si>
  <si>
    <t>A Htv. szerinti - vállalkozási szintű - éves nettó árbevétel [2+3+4+5+6]</t>
  </si>
  <si>
    <t>"E" jelű betétlap</t>
  </si>
  <si>
    <t>"F" jelű betétlap</t>
  </si>
  <si>
    <t>A vállalkozási szintű adóalap megosztása</t>
  </si>
  <si>
    <t>Megosztás</t>
  </si>
  <si>
    <t>Ft</t>
  </si>
  <si>
    <t>Villamos energia elosztó hálózati engedélyes és földgázelosztói engedélyes esetén az összes végső fogyasztóknak továbbított villamosenergia vagy földgáz mennyisége</t>
  </si>
  <si>
    <t>"G" jelű betétlap</t>
  </si>
  <si>
    <t>Nyilatkozat túlfizetésről</t>
  </si>
  <si>
    <t>Nyilatkozat</t>
  </si>
  <si>
    <t xml:space="preserve">  3.  A túlfizetés összegéből</t>
  </si>
  <si>
    <t xml:space="preserve">  4.  A túlfizetés összegéből</t>
  </si>
  <si>
    <t xml:space="preserve">       fizetési kötelezettségre kívánom felhasználni.</t>
  </si>
  <si>
    <t>Más adónemben, hatóságnál nyilvántartott lejárt esedékességű köztartozására átvezetendő összegek</t>
  </si>
  <si>
    <t>Köztartozást nyilvántartó intézmény megnevezése</t>
  </si>
  <si>
    <t>Köztartozás fajtája</t>
  </si>
  <si>
    <t>Köztartozáshoz tartozó pénzintézeti számlaszám</t>
  </si>
  <si>
    <t>Összeg</t>
  </si>
  <si>
    <t>(Ft)</t>
  </si>
  <si>
    <t>Intézmény által alkalmazott</t>
  </si>
  <si>
    <t>ügyfélazonosító</t>
  </si>
  <si>
    <t xml:space="preserve"> </t>
  </si>
  <si>
    <t>Személyi jellegű ráfordítással arányos megosztás módszer</t>
  </si>
  <si>
    <t>Személyi jellegű ráfordítással arányos megosztás módszer megosztási arányszáma:</t>
  </si>
  <si>
    <t>Eszközérték arányos megosztás módszer</t>
  </si>
  <si>
    <t>Eszközérték arányos megosztás módszer megosztási arányszáma:</t>
  </si>
  <si>
    <t>Komplex megosztási módszer:</t>
  </si>
  <si>
    <t>Személyi jellegű ráfordítással arányos módszerrel megosztandó adóalaprész:</t>
  </si>
  <si>
    <t>Eszközértékarányos módszerrel megosztandó adóalaprész:</t>
  </si>
  <si>
    <t>Nyíregyháza illetékességi területére jutó adóalap személyi jellegű megosztási módszer alapján</t>
  </si>
  <si>
    <t>Adóalap megosztási segédlet</t>
  </si>
  <si>
    <t>1. Előlegfizetési időszak</t>
  </si>
  <si>
    <t>Esedékesség</t>
  </si>
  <si>
    <t>1. Jelen adóbevallást ellenjegyzem:</t>
  </si>
  <si>
    <t>A vállalkozás által az adóévben – a Htv. Melléklete szerint – figyelembe veendő összes személyi jellegű ráfordítás összege</t>
  </si>
  <si>
    <t>A vállalkozásnak az adóévben a székhely, telephely szerinti településekhez tartozó – a Htv. melléklete szerinti – összes eszközérték összege</t>
  </si>
  <si>
    <t>IV.</t>
  </si>
  <si>
    <t>A bevallás kitöltőjének neve, telefonszáma, e-mail címe:</t>
  </si>
  <si>
    <t>igen</t>
  </si>
  <si>
    <t>nem</t>
  </si>
  <si>
    <t>helység</t>
  </si>
  <si>
    <t>3. Adóazonosító száma:</t>
  </si>
  <si>
    <t>4. Bizonyítvány/igazolvány száma:</t>
  </si>
  <si>
    <t xml:space="preserve">2. Első előlegrészlet </t>
  </si>
  <si>
    <t xml:space="preserve">3. Második előlegrészlet </t>
  </si>
  <si>
    <t>Nyíregyháza illetékességi területére jutó adóalap eszközérték arányos megosztási módszer alapján</t>
  </si>
  <si>
    <t>Az építőipari tevékenységből [Htv. 52. § 24.] származó, számviteli törvény szerinti értékesítés nettó árbevétele és az adóév utolsó napján fennálló, építőipari tevékenységgel összefüggésben készletre vett befejezetlen termelés, félkésztermék, késztermék értéke együttes összege</t>
  </si>
  <si>
    <t>A 11. sorból a Nyíregyháza illetékességi területén található számlázási cím szerinti vezeték nélküli távközlési tevékenységet igénybe vevő előfizetők száma</t>
  </si>
  <si>
    <t xml:space="preserve">A vezetékes távközlési tevékenységet végző vállalkozó vezetékes távközlési tevékenység szolgáltatási helyeinek száma </t>
  </si>
  <si>
    <t>A 13. sorból a Nyíregyháza illetékességi területén található vezetékes szolgáltatási helyeinek száma</t>
  </si>
  <si>
    <t xml:space="preserve">A vezetékes távközlési tevékenységet végző vállalkozó vezeték nélküli távközlési szolgáltatást igénybe vevő előfizetőinek száma </t>
  </si>
  <si>
    <t>db</t>
  </si>
  <si>
    <t>a)</t>
  </si>
  <si>
    <t>a személyi jövedelemadóról szóló törvény szerinti átalányadózóként</t>
  </si>
  <si>
    <t>b)</t>
  </si>
  <si>
    <t>az egyszerűsített vállalkozói adó alanyaként</t>
  </si>
  <si>
    <t>c)</t>
  </si>
  <si>
    <r>
      <t xml:space="preserve">A 1. sorból </t>
    </r>
    <r>
      <rPr>
        <b/>
        <sz val="7"/>
        <rFont val="Candara"/>
        <family val="2"/>
        <charset val="238"/>
      </rPr>
      <t>Nyíregyháza</t>
    </r>
    <r>
      <rPr>
        <sz val="7"/>
        <rFont val="Candara"/>
        <family val="2"/>
        <charset val="238"/>
      </rPr>
      <t xml:space="preserve"> illetékességi területén foglalkoztatottak után az adóévben – a Htv. melléklete szerint – figyelembe veendő személyi jellegű ráfordítás összege</t>
    </r>
  </si>
  <si>
    <r>
      <t xml:space="preserve">A 3. sorból </t>
    </r>
    <r>
      <rPr>
        <b/>
        <sz val="7"/>
        <rFont val="Candara"/>
        <family val="2"/>
        <charset val="238"/>
      </rPr>
      <t>Nyíregyháza</t>
    </r>
    <r>
      <rPr>
        <sz val="7"/>
        <rFont val="Candara"/>
        <family val="2"/>
        <charset val="238"/>
      </rPr>
      <t xml:space="preserve"> illetékességi területén figyelembe veendő – a Htv. melléklete szerint – eszközérték összege</t>
    </r>
  </si>
  <si>
    <r>
      <t>kWh vagy ezer m</t>
    </r>
    <r>
      <rPr>
        <vertAlign val="superscript"/>
        <sz val="8"/>
        <rFont val="Candara"/>
        <family val="2"/>
        <charset val="238"/>
      </rPr>
      <t>3</t>
    </r>
  </si>
  <si>
    <t>A kapcsolt vállalkozás adóalanyok összes nettó árbevétele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</si>
  <si>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</si>
  <si>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Kapcsolt vállalkozás adóalanyok összes eladott áruk beszerzési értéke</t>
  </si>
  <si>
    <t>Kapcsolt vállalkozás adóalanyok összes közvetített szolgáltatások értéke</t>
  </si>
  <si>
    <t>A 3. és 4. sorból a Htv. 39. § (7) bekezdése szerinti export árbevételhez kapcsolódó összes elábé és közvetített szolgáltatások értéke</t>
  </si>
  <si>
    <t>A kapcsolt vállalkozásoknál a Htv. 39. § (4)-(5) bekezdése alapján (sávosan) megállapított, levonható elábé és közvetített szolgáltatások értéke együttes összege</t>
  </si>
  <si>
    <t xml:space="preserve">  1. Nyilatkozom, hogy más adóhatóságnál nincs fennálló adótartozásom</t>
  </si>
  <si>
    <t xml:space="preserve">  5.  A túlfizetés összegéből</t>
  </si>
  <si>
    <t xml:space="preserve">  6.  A túlfizetés teljes összegének visszatérítését kérem.</t>
  </si>
  <si>
    <t xml:space="preserve">  Ft-ot kérek visszatéríteni, a fennmaradó összeget később esedékes iparűzési adó fizetési kötelezettségre kívánom felhasználni.</t>
  </si>
  <si>
    <t>Ft-ot kérek visszatéríteni,</t>
  </si>
  <si>
    <t xml:space="preserve"> Ft-ot kérek más adónemben/hatóságnál nyílvántartott lejárt esedékességű köztartozásra átvezetni,</t>
  </si>
  <si>
    <t>A kisadózó vállalkozás tételes adójának alanyaként benyújtott bevallás</t>
  </si>
  <si>
    <t>A Htv. 39/E. § szerint mentes adóalany bevallása</t>
  </si>
  <si>
    <t>Önellenőrzés</t>
  </si>
  <si>
    <t>Székhely áthelyezése</t>
  </si>
  <si>
    <t>Telephely megszüntetése</t>
  </si>
  <si>
    <t>A kisadózó vállalkozások tételes adójában az adóalanyiság év közben való keletkezése</t>
  </si>
  <si>
    <t>d)</t>
  </si>
  <si>
    <t>a kisvállalati adó hatálya alá tartozó adóalanyként</t>
  </si>
  <si>
    <t>A túlfizetés visszautalására szolgáló pénzforgalmi számlaszáma:</t>
  </si>
  <si>
    <t>A Htv. szerinti - vállalkozási szintű - éves nettó árbevétel [2+3+4+5+6+7-8-9]</t>
  </si>
  <si>
    <t>Az eladott áruk beszerzési értéke és a közvetített szolgáltatások értéke figyelembe vehető együttes összege, kapcsolt vállalkozás adóalapja</t>
  </si>
  <si>
    <r>
      <t xml:space="preserve">Az 1. és 2. sorból a Htv. 39. § (7) bekezdése szerinti export árbevételhez kapcsolódó elábé és közvetített szolgáltatások értéke </t>
    </r>
    <r>
      <rPr>
        <b/>
        <sz val="7"/>
        <rFont val="Candara"/>
        <family val="2"/>
        <charset val="238"/>
      </rPr>
      <t>(500 MFt-ot meg nem haladó nettó árbevételű vállalkozónak nem kell kitölteni!)</t>
    </r>
    <r>
      <rPr>
        <sz val="7"/>
        <rFont val="Candara"/>
        <family val="2"/>
        <charset val="238"/>
      </rPr>
      <t xml:space="preserve">
</t>
    </r>
  </si>
  <si>
    <r>
      <t>A Htv. 39. § (4) és (5) bekezdése alapján (sávosan) megállapított, levonható elábé és közvetített szolgáltatások értéke együttes összege</t>
    </r>
    <r>
      <rPr>
        <b/>
        <sz val="7"/>
        <rFont val="Candara"/>
        <family val="2"/>
        <charset val="238"/>
      </rPr>
      <t xml:space="preserve"> (500 M Ft-ot meg nem haladó nettó árbevételű vállalkozónak nem kell kitölteni!)</t>
    </r>
  </si>
  <si>
    <t>H</t>
  </si>
  <si>
    <t>A 3. sorból a Htv. 39. § (7) bekezdése szerinti földgázpiaci és villamosenergia piaci ügyletek elszámolása érdekében vásárolt és tovább értékesített, a számvitelről szóló törvény szerinti eladott áruk beszerzési értékeként elszámolt földgáz és villamosenergia beszerzési értéke</t>
  </si>
  <si>
    <t>Kapcsolt vállalkozás tagjai által összesen figyelembe vehető eladott áruk beszerzési értékének és a közvetített szolgáltatások értékének együttes összege (5.+6.+7.+8.)</t>
  </si>
  <si>
    <t>Kapcsolt vállalkozások összesített pozitív előjelű különbözet (adóalap) (1.-2.-9.)</t>
  </si>
  <si>
    <t>"H" jelű betétlap</t>
  </si>
  <si>
    <t>Önellenőrzési pótlék bevallása</t>
  </si>
  <si>
    <t>Adóalap változása (+,-)</t>
  </si>
  <si>
    <t>Adóösszeg változása (+,-)</t>
  </si>
  <si>
    <t>Az önellenőrzési pótlék alapja</t>
  </si>
  <si>
    <t>Az önellenőrzési pótlék összege</t>
  </si>
  <si>
    <t>Eladott áruk beszerzési értéke (elábé) összesen</t>
  </si>
  <si>
    <t>Közvetített szolgáltatások értéke összesen</t>
  </si>
  <si>
    <r>
      <t>Az 1. sorból a Htv. 39. §‐ának (7) bekezdése szerinti földgázpiaci és villamosenergia piaci ügyletek elszámolása érdekében vásárolt és továbbértékesített, a számvitelről szóló törvény szerinti eladott áruk beszerzési értékeként elszámolt földgáz és villamosenergia beszerzési értéke</t>
    </r>
    <r>
      <rPr>
        <b/>
        <sz val="7"/>
        <rFont val="Candara"/>
        <family val="2"/>
        <charset val="238"/>
      </rPr>
      <t xml:space="preserve"> (500 M Ft‐ot meg nem haladó nettó árbevételű vállalkozónak nem kell kitölteni!)</t>
    </r>
  </si>
  <si>
    <t>Sor- szám</t>
  </si>
  <si>
    <t>VIII. Adóelőleg bevallása</t>
  </si>
  <si>
    <t>Figyelembe vehető elábé és a közvetített szolgáltatások értékének együttes összege (legfeljebb 500 M Ft nettó árbevételű adózó esetén: (1.+2.), 500 M Ft feletti nettó árbevétel esetén: (3.+4.+5.+6.)</t>
  </si>
  <si>
    <t>Az adóévre az adóalap egyszerűsített megállapítási módját választom:</t>
  </si>
  <si>
    <t>2. Adótanácsadó, adószakértő neve:</t>
  </si>
  <si>
    <t>A 3. sorból a Htv. 39. § (7) bekezdése szerinti közfinanszírozásban részesülő gyógyszerek értékesítéséhez kapcsolódó elábé, vagy dohány kiskereskedelmi-ellátónál a dohány bekerülési értéke</t>
  </si>
  <si>
    <r>
      <t xml:space="preserve">Az 1. sorból a Htv. 39. § (7) bekezdése szerinti közfinanszírozásban részesülő gyógyszerek értékesítéséhez kapcsolódó elábé, vagy dohány kiskereskedelmi-ellátónál a dohány bekerülési értéke </t>
    </r>
    <r>
      <rPr>
        <b/>
        <sz val="7"/>
        <rFont val="Candara"/>
        <family val="2"/>
        <charset val="238"/>
      </rPr>
      <t>(500 M Ft-ot meg nem haladó nettó árbevételű vállalkozónak nem kell kitölteni!)</t>
    </r>
  </si>
  <si>
    <t>Az adóalanyra jutó vállalkozási szintű adóalap {„E” jelű betétlap III./10.sor*(„A” vagy „B” vagy „C” vagy „D” jelű betétlap II/1.sor ÷ „E” jelű betétlap III./1.sor)}</t>
  </si>
  <si>
    <t>A Htv. 39/F. § szerint mentes adóalany bevallása</t>
  </si>
  <si>
    <t>2.2.</t>
  </si>
  <si>
    <t>2.1.</t>
  </si>
  <si>
    <t>1.2.</t>
  </si>
  <si>
    <t>Az adatokat Ft-ban kell megadni!</t>
  </si>
  <si>
    <t>Áttérési különbözet</t>
  </si>
  <si>
    <t>Közvetített szolgáltatások értéke</t>
  </si>
  <si>
    <t xml:space="preserve">V. </t>
  </si>
  <si>
    <t>Eladott áruk beszerzési értéke</t>
  </si>
  <si>
    <t>23.</t>
  </si>
  <si>
    <t>22.</t>
  </si>
  <si>
    <t>21.</t>
  </si>
  <si>
    <t>Nettó árbevétel</t>
  </si>
  <si>
    <t>éves beszámolóját az IFRS-ek alapján készítő vállalkozó részére</t>
  </si>
  <si>
    <t>"I" jelű betétlap</t>
  </si>
  <si>
    <t>* negatív érték esetén az előjelet a számadat előtt kell feltüntetni!</t>
  </si>
  <si>
    <t>27.</t>
  </si>
  <si>
    <t>28.</t>
  </si>
  <si>
    <t>Kényszertörlés</t>
  </si>
  <si>
    <t>Egyszerűsített vállalkozói adóalanyiság megszűnése</t>
  </si>
  <si>
    <t>Adószám megszüntetése</t>
  </si>
  <si>
    <t>Egyéni vállalkozói  tevékenység szüneteltetése</t>
  </si>
  <si>
    <t>Átalakulás, egyesülés, szétválás</t>
  </si>
  <si>
    <t>A kisvállalati adóban az adóalanyiság megszűnése</t>
  </si>
  <si>
    <t>Előtársaságként működő társaság cégbejegyzés iránti kérelemnek elutasítása vagy a kérelem bejegyzés előtti visszavonása</t>
  </si>
  <si>
    <t>I</t>
  </si>
  <si>
    <t>A számviteli törvény, Szja. törvény hatálya alá tartozó vállalkozó kompenzációs felárral növelt ellenérték szerinti nettó árbevétel:</t>
  </si>
  <si>
    <t>Egyéb szolgáltatások értékeként, illetve egyéb ráfordítások között kimutatott jövedéki adó összege:</t>
  </si>
  <si>
    <r>
      <t xml:space="preserve">A Htv. melléklet 2.1 pontja szerinti megosztás </t>
    </r>
    <r>
      <rPr>
        <sz val="6"/>
        <rFont val="Candara"/>
        <family val="2"/>
        <charset val="238"/>
      </rPr>
      <t>(Személyi jellegű ráfordítás és eszközérték arányos együtt)</t>
    </r>
  </si>
  <si>
    <t>A Htv. melléklet 2.2 pontja szerinti megosztás</t>
  </si>
  <si>
    <t>A Htv.  melléklet 2.3 pontja szerinti megosztás</t>
  </si>
  <si>
    <t>A Htv. melléklet 2.4.1 pontja szerinti megosztás</t>
  </si>
  <si>
    <t>A Htv.  melléklet 2.4.2 pontja szerinti megosztás</t>
  </si>
  <si>
    <t>A 15. sorból a Nyíregyháza illetékességi területén található számlázási cím szerinti vezeték nélküli távközlési tevékenységet igénybe vevő előfizetők száma</t>
  </si>
  <si>
    <t>A 9. sorból a Nyíregyháza illetékességi területén a Htv. 37. § (2) bekezdés b) pont és (3) bekezdés szerint létrejött telephelyre jutó összeg</t>
  </si>
  <si>
    <t xml:space="preserve">  2.  A túlfizetés összegét később esedékes helyi iparűzési adó fizetési kötelezettségre kívánom felhasználni.</t>
  </si>
  <si>
    <t xml:space="preserve">       a fennmaradó összeget később esedékes helyi iparűzési adó fizetési kötelezettségre kívánom felhasználni.</t>
  </si>
  <si>
    <t xml:space="preserve">  Ft-ot kérek más adónemben/hatóságnál nyilvántartott lejárt esedékességű köztartozásra átvezetni, a fennmaradó összeget később esedékes helyi iparűzési adó </t>
  </si>
  <si>
    <r>
      <rPr>
        <b/>
        <sz val="10"/>
        <rFont val="Candara"/>
        <family val="2"/>
        <charset val="238"/>
      </rPr>
      <t xml:space="preserve">Az alkalmazott adóalap megosztás módszere </t>
    </r>
    <r>
      <rPr>
        <i/>
        <sz val="10"/>
        <rFont val="Candara"/>
        <family val="2"/>
        <charset val="238"/>
      </rPr>
      <t>(A megfelelő négyzetbe x-szel jelölje.)</t>
    </r>
  </si>
  <si>
    <r>
      <rPr>
        <b/>
        <sz val="10"/>
        <rFont val="Candara"/>
        <family val="2"/>
        <charset val="238"/>
      </rPr>
      <t xml:space="preserve">Az adó alapjának egyszerűsített meghatározási módját választók nyilatkozata </t>
    </r>
    <r>
      <rPr>
        <i/>
        <sz val="6"/>
        <rFont val="Candara"/>
        <family val="2"/>
        <charset val="238"/>
      </rPr>
      <t>(A megfelelő négyzetbe X-szel jelölje.)</t>
    </r>
  </si>
  <si>
    <r>
      <rPr>
        <b/>
        <sz val="10"/>
        <rFont val="Candara"/>
        <family val="2"/>
        <charset val="238"/>
      </rPr>
      <t>Záró bevallás benyújtásának oka</t>
    </r>
    <r>
      <rPr>
        <sz val="10"/>
        <rFont val="Candara"/>
        <family val="2"/>
        <charset val="238"/>
      </rPr>
      <t xml:space="preserve"> </t>
    </r>
    <r>
      <rPr>
        <i/>
        <sz val="7.5"/>
        <rFont val="Candara"/>
        <family val="2"/>
        <charset val="238"/>
      </rPr>
      <t>(A megfelelő négyzetbe X-szel jelölje.)</t>
    </r>
  </si>
  <si>
    <r>
      <rPr>
        <b/>
        <sz val="10"/>
        <rFont val="Candara"/>
        <family val="2"/>
        <charset val="238"/>
      </rPr>
      <t>Bevallás jellege</t>
    </r>
    <r>
      <rPr>
        <sz val="10"/>
        <rFont val="Candara"/>
        <family val="2"/>
        <charset val="238"/>
      </rPr>
      <t xml:space="preserve"> </t>
    </r>
    <r>
      <rPr>
        <i/>
        <sz val="10"/>
        <rFont val="Candara"/>
        <family val="2"/>
        <charset val="238"/>
      </rPr>
      <t>(</t>
    </r>
    <r>
      <rPr>
        <i/>
        <sz val="7"/>
        <rFont val="Candara"/>
        <family val="2"/>
        <charset val="238"/>
      </rPr>
      <t>A bevallás jellegét a megfelelő négyzetbe X-szel jelölje.)</t>
    </r>
  </si>
  <si>
    <r>
      <rPr>
        <sz val="8"/>
        <rFont val="Candara"/>
        <family val="2"/>
        <charset val="238"/>
      </rPr>
      <t>4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</si>
  <si>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1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</si>
  <si>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2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</si>
  <si>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5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</si>
  <si>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Adóazonosító jele</t>
    </r>
    <r>
      <rPr>
        <sz val="7"/>
        <rFont val="Candara"/>
        <family val="2"/>
        <charset val="238"/>
      </rPr>
      <t>:</t>
    </r>
  </si>
  <si>
    <r>
      <rPr>
        <b/>
        <sz val="10"/>
        <rFont val="Candara"/>
        <family val="2"/>
        <charset val="238"/>
      </rPr>
      <t>II/1</t>
    </r>
    <r>
      <rPr>
        <b/>
        <sz val="9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</si>
  <si>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II/2</t>
    </r>
    <r>
      <rPr>
        <b/>
        <sz val="9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</si>
  <si>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IV.</t>
    </r>
    <r>
      <rPr>
        <b/>
        <sz val="9"/>
        <rFont val="Candara"/>
        <family val="2"/>
        <charset val="238"/>
      </rPr>
      <t xml:space="preserve"> </t>
    </r>
  </si>
  <si>
    <t xml:space="preserve">NYÍREGYHÁZA Megyei Jogú Város </t>
  </si>
  <si>
    <t>Jelölje X-szel, ha az adóhatósághoz bejelentett  a bevallás aláírására jogosult állandó maghatalmazott:</t>
  </si>
  <si>
    <t>Jelölje X-szel, ha meghatalmazott és maghatalmazását csatolta:</t>
  </si>
  <si>
    <t>Jelölje X-szel, ha az aláíró az adóhatósághoz bejelentett pénzügyi képviselő:</t>
  </si>
  <si>
    <t>Egyéb ráfordítások között kimutatott regisztrációs adó, energia adó, az alkoholos italok utáni népegészségügyi termékeadó összege:</t>
  </si>
  <si>
    <t xml:space="preserve">5.1. Az 5. sorból regisztrációs adó: </t>
  </si>
  <si>
    <t>Az adóalanyt megillető adóelőny de minimis (csekély összegű) támogatásnak minősül, amennyiben e tényt ebben a négyzetben jelöli, akkor azzal elismeri, hogy a mentesség igénybevételére jogosult</t>
  </si>
  <si>
    <t>Egyéb:</t>
  </si>
  <si>
    <t>a 8 millió forintot meg nem haladó nettó árbevételű adóalanyként</t>
  </si>
  <si>
    <t>Felelősségem tudatában kijelentem, hogy a bevallásban szereplő adatok a valóságnak megfelelnek.</t>
  </si>
  <si>
    <t>Vállalkozók nettó árbevételének a kiszámítása
(éves beszámolóját a számviteli törvény szerint készítő adóalany esetén)</t>
  </si>
  <si>
    <t>A Htv. 37. § (2) bek. a) pontja és a (3) bek. alapján adóévben állandó jellegű iparűzési tevékenységgé váló tevékenység után benyújtott bevallás</t>
  </si>
  <si>
    <t>J</t>
  </si>
  <si>
    <t>2017. adóévről</t>
  </si>
  <si>
    <t>Az adó</t>
  </si>
  <si>
    <r>
      <rPr>
        <b/>
        <sz val="10"/>
        <rFont val="Candara"/>
        <family val="2"/>
        <charset val="238"/>
      </rPr>
      <t>2017. adóévben NYÍREGYHÁZA</t>
    </r>
    <r>
      <rPr>
        <sz val="9"/>
        <rFont val="Candara"/>
        <family val="2"/>
        <charset val="238"/>
      </rPr>
      <t xml:space="preserve"> Megyei Jogú Város illetékességi területén folytatott</t>
    </r>
  </si>
  <si>
    <r>
      <rPr>
        <b/>
        <sz val="10"/>
        <rFont val="Candara"/>
        <family val="2"/>
        <charset val="238"/>
      </rPr>
      <t xml:space="preserve">2017. adóévben NYÍREGYHÁZA </t>
    </r>
    <r>
      <rPr>
        <sz val="9"/>
        <rFont val="Candara"/>
        <family val="2"/>
        <charset val="238"/>
      </rPr>
      <t>Megyei Jogú Város illetékességi területén folytatott</t>
    </r>
  </si>
  <si>
    <r>
      <rPr>
        <b/>
        <sz val="10"/>
        <rFont val="Candara"/>
        <family val="2"/>
        <charset val="238"/>
      </rPr>
      <t>2017. adóévben NYÍREGYHÁZA</t>
    </r>
    <r>
      <rPr>
        <sz val="9"/>
        <rFont val="Candara"/>
        <family val="2"/>
        <charset val="238"/>
      </rPr>
      <t xml:space="preserve"> Megyei Jogú Város illetékességi területén folytatott </t>
    </r>
  </si>
  <si>
    <r>
      <rPr>
        <b/>
        <sz val="10"/>
        <rFont val="Candara"/>
        <family val="2"/>
        <charset val="238"/>
      </rPr>
      <t xml:space="preserve">2017. adóévben a NYÍREGYHÁZA </t>
    </r>
    <r>
      <rPr>
        <sz val="10"/>
        <rFont val="Candara"/>
        <family val="2"/>
        <charset val="238"/>
      </rPr>
      <t>Megyei Jogú Város illetékességi területén folytatott</t>
    </r>
  </si>
  <si>
    <r>
      <rPr>
        <b/>
        <sz val="10"/>
        <rFont val="Candara"/>
        <family val="2"/>
        <charset val="238"/>
      </rPr>
      <t>2017. adóévben NYÍREGYHÁZA</t>
    </r>
    <r>
      <rPr>
        <b/>
        <sz val="9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 xml:space="preserve">Megyei Jogú Város illetékességi területén folytatott </t>
    </r>
  </si>
  <si>
    <r>
      <rPr>
        <b/>
        <sz val="10"/>
        <rFont val="Candara"/>
        <family val="2"/>
        <charset val="238"/>
      </rPr>
      <t>2017. adóévben NYÍREGYHÁZA</t>
    </r>
    <r>
      <rPr>
        <sz val="10"/>
        <rFont val="Candara"/>
        <family val="2"/>
        <charset val="238"/>
      </rPr>
      <t xml:space="preserve"> Megyei Jogú Város illetékességi területén folytatott</t>
    </r>
  </si>
  <si>
    <t>Jogdíjbevétel:</t>
  </si>
  <si>
    <t>Kapott kamatok és kamatjellegű bevételek:</t>
  </si>
  <si>
    <t>Egyéb pénzügyi szolgáltatás bevételei:</t>
  </si>
  <si>
    <t>Nem pénzügyi és befektetési szolgáltatás nettó árbevétele:</t>
  </si>
  <si>
    <t>Befektetési szolgáltatás bevétele:</t>
  </si>
  <si>
    <r>
      <rPr>
        <sz val="8"/>
        <rFont val="Candara"/>
        <family val="2"/>
        <charset val="238"/>
      </rPr>
      <t>Fedezeti ügyletek nyereségének/veszteségének nyereségjellegű különb</t>
    </r>
    <r>
      <rPr>
        <sz val="7"/>
        <rFont val="Candara"/>
        <family val="2"/>
        <charset val="238"/>
      </rPr>
      <t>özete:</t>
    </r>
  </si>
  <si>
    <t>Alapügyletek (fedezett tételek) nyereségének/veszteségének nyereségjellegű különbözete:</t>
  </si>
  <si>
    <t>Fizetett kamatok és kamatjellegű ráfordítások:</t>
  </si>
  <si>
    <t>Pénzügyi lízingbe adott eszköz után elszámolt elábé:</t>
  </si>
  <si>
    <t>Biztosítástechnikai eredmény:</t>
  </si>
  <si>
    <t>Nettó működési költség:</t>
  </si>
  <si>
    <t>Befektetésekből származó biztosítástechnikai ráfordítások (csak életbiztosítási ágnál) és az egyéb biztosítástechnikai ráfordítások együttes összege:</t>
  </si>
  <si>
    <t>Fedezeti ügyletek nyereségének/veszteségének nyereségjellegű különbözete:</t>
  </si>
  <si>
    <t>Nem biztosítási tevékenység bevétele, befektetések nettó árbevétele, a Htv. 52. § 22. pont c) alpontja szerint egyéb növelő tételek:</t>
  </si>
  <si>
    <t>Htv. 52. § 22. pont c) alpontjában foglalt csökkentések:</t>
  </si>
  <si>
    <t>Befektetési szolgáltatási tevékenység bevételei:</t>
  </si>
  <si>
    <t>Nem befektetési szolgáltatási tevékenység bevétele:</t>
  </si>
  <si>
    <t>Kapott kamatok és kamatjellegű bevételek együttes összege:</t>
  </si>
  <si>
    <t>A Htv. 39. § (6), (10) bekezdésének hatálya alá nem tartozó vállalkozás esetén</t>
  </si>
  <si>
    <r>
      <t xml:space="preserve">a Htv. 39. § (6) , </t>
    </r>
    <r>
      <rPr>
        <b/>
        <sz val="8"/>
        <rFont val="Candara"/>
        <family val="2"/>
        <charset val="238"/>
      </rPr>
      <t xml:space="preserve">(10) </t>
    </r>
    <r>
      <rPr>
        <b/>
        <sz val="7"/>
        <rFont val="Candara"/>
        <family val="2"/>
        <charset val="238"/>
      </rPr>
      <t>bekezdés szerinti kapcsolt vállalkozás tagja</t>
    </r>
  </si>
  <si>
    <t xml:space="preserve">  III.     A Htv. 39.§ (6), (10) bekezdésének hatálya alá tartozó kapcsolt vállalkozás esetén</t>
  </si>
  <si>
    <t>A Htv. melléklet 1.1. pontja szerinti személyi jellegű ráfordítással arányos megosztás</t>
  </si>
  <si>
    <t xml:space="preserve">A Htv. Melléklet 1.2. pontja szerinti eszközérték arányos megosztás </t>
  </si>
  <si>
    <r>
      <t xml:space="preserve">Az 5. sorból a </t>
    </r>
    <r>
      <rPr>
        <b/>
        <sz val="7"/>
        <rFont val="Candara"/>
        <family val="2"/>
        <charset val="238"/>
      </rPr>
      <t>Nyíregyháza</t>
    </r>
    <r>
      <rPr>
        <sz val="7"/>
        <rFont val="Candara"/>
        <family val="2"/>
        <charset val="238"/>
      </rPr>
      <t xml:space="preserve"> illetékességi területére jutó számviteli törvény szerinti nettó árbevétele</t>
    </r>
  </si>
  <si>
    <r>
      <t xml:space="preserve">A 7. sorból a </t>
    </r>
    <r>
      <rPr>
        <b/>
        <sz val="7"/>
        <rFont val="Candara"/>
        <family val="2"/>
        <charset val="238"/>
      </rPr>
      <t>Nyíregyháza</t>
    </r>
    <r>
      <rPr>
        <sz val="7"/>
        <rFont val="Candara"/>
        <family val="2"/>
        <charset val="238"/>
      </rPr>
      <t xml:space="preserve"> illetékességi területén lévő végső fogyasztóknak továbbított villamosenergia vagy földgáz mennyisége</t>
    </r>
  </si>
  <si>
    <t>II. Önellenőrzés</t>
  </si>
  <si>
    <r>
      <t xml:space="preserve"> </t>
    </r>
    <r>
      <rPr>
        <b/>
        <sz val="10"/>
        <rFont val="Candara"/>
        <family val="2"/>
        <charset val="238"/>
      </rPr>
      <t xml:space="preserve"> Önellenőrzés</t>
    </r>
  </si>
  <si>
    <t>Nettó árbevétel [2+7+8+9+10+11+12+13+14+15+16+17+18+19+20-21-22-23-24+25]:</t>
  </si>
  <si>
    <t>Bevétel [3+4+5+6]:</t>
  </si>
  <si>
    <t>Beruházási szerződés alapján való szolgáltatásnyújtásból származó árbevétel:</t>
  </si>
  <si>
    <t>Más standardok által az IAS 18 szerinti árbevételként elszámolni rendelt tételek:</t>
  </si>
  <si>
    <t>Megszűnt tevékenységből származó árbevétel:</t>
  </si>
  <si>
    <t>Bevételt nem eredményező csere keretében elcserélt áru, szolgáltatás értéke:</t>
  </si>
  <si>
    <t>Sztv. szerint - nem számlázott -  utólag adott (fizetendő) szerződés szerinti engedmény:</t>
  </si>
  <si>
    <t>Az IAS 18 standard 11. bekezdés alapján bevételt csökkentő kamat:</t>
  </si>
  <si>
    <t>Az IAS 11 standard alapján a bevételt csökkentő kötbér:</t>
  </si>
  <si>
    <t>A Htv. 52. § 40. pont szerinti közvetített szolgáltatásnak megfelelő ügylet keretében közvetített szolgáltatás bekerülési értéke:</t>
  </si>
  <si>
    <t>Saját név alatt történt bizományosi áru-értékesítés számviteli törvény szerinti bekerülési értéke:</t>
  </si>
  <si>
    <t>Nem a szokásos tevékenység keretében keletkezett áruértékesítés, szolgáltatásnyújtás árbevétele:</t>
  </si>
  <si>
    <t>Üzletág-átruházás esetén az átadott eszközök kötelezettségekkel csökkentett értékét meghaladó ellenérték:</t>
  </si>
  <si>
    <t>Operatív lízingből származó árbevétel:</t>
  </si>
  <si>
    <t>Ásványi ércek kitermeléséből származó bevétel:</t>
  </si>
  <si>
    <t>IFRS 4. Biztosítási szeződések c. standard szerint biztosítóként a biztosítási szerződésből kapott bevétel:</t>
  </si>
  <si>
    <t>A Htv. 40/C. § (2) bekezdés m) pontja szerinti korrekció:</t>
  </si>
  <si>
    <t>Az adóhatósággal elszámolt jövedéki adó, regisztrációs adó, energiaadó, az alkoholos italt terhelő népegészségügyi termékadó összege:</t>
  </si>
  <si>
    <t>23.1.</t>
  </si>
  <si>
    <t>23.2.</t>
  </si>
  <si>
    <t>23.3.</t>
  </si>
  <si>
    <t>A 23. sorból jövedéki  adó:</t>
  </si>
  <si>
    <t>A 23. sorból  regisztrációs adó:</t>
  </si>
  <si>
    <t>A 23. sorból energiaadó:</t>
  </si>
  <si>
    <t>24.</t>
  </si>
  <si>
    <t>Bevételt keletkeztető ügyletekhez kapcsolódó fedezeti ügylet bevételnövelő hatása:</t>
  </si>
  <si>
    <t>25.</t>
  </si>
  <si>
    <t>Az IFRS 11 szerinti közös megállapodás alapján végzett tevékenység nettó árbevétele (+,-):</t>
  </si>
  <si>
    <t>Nettó árbevétel [2+3+4+5+6+7+8-9-10-11+12+13]:</t>
  </si>
  <si>
    <t>A kamatbevétel csökkentéseként az üzleti évben elszámolt fizetett, fizetendő díjak, jutalékok összegével:</t>
  </si>
  <si>
    <t>A nyújtott szolgáltatások után az IAS 18 szerint elszámolt bevétel (kapott, járó díjak, jutalékok összege):</t>
  </si>
  <si>
    <t>Az IAS 32 szerinti pénzügyi instrumentum értékesítésével elért nyereség, nyereségjellegű különbözet összege:</t>
  </si>
  <si>
    <t>Pénzügyi lízing esetén a lízingbe adónál a lízingfutamidő kezdetekor megjelenített követelés kezdeti közvetlen költségeket nem tartalmazó ellenértéke:</t>
  </si>
  <si>
    <t xml:space="preserve">11. </t>
  </si>
  <si>
    <t>Az adóalany által ráfordításként elszámolt kamat:</t>
  </si>
  <si>
    <t>Megszünt tevékenységből származó árbevétel:</t>
  </si>
  <si>
    <r>
      <rPr>
        <b/>
        <sz val="10"/>
        <rFont val="Candara"/>
        <family val="2"/>
        <charset val="238"/>
      </rPr>
      <t>Eladott áruk beszerzési értéke [2+3+4+5+6+7+8-9-10+11+12</t>
    </r>
    <r>
      <rPr>
        <b/>
        <sz val="9"/>
        <rFont val="Candara"/>
        <family val="2"/>
        <charset val="238"/>
      </rPr>
      <t>]:</t>
    </r>
  </si>
  <si>
    <t>Kereskedelmi áruk értékesítéskor nyilvántartott könyv szerinti értéke:</t>
  </si>
  <si>
    <t>A kereskedelmi áru beszerzési költségének meghatározása során figyelembe vett, a számvitelről szóló törvény szerinti - nem számlázott - utólag kapott (járó) engedmény szerződés szerinti összege:</t>
  </si>
  <si>
    <t>Pénzügyi lízingbe adott, kereskedelmi árunak nem minősülő eszköz pénzügyi lízingbe adáskor meglévő könyv szerinti értéke:</t>
  </si>
  <si>
    <t>A Htv. 40/C. § (2) bekezdés e) pontja alapján az értékesített termék (ingó, ingatlan) számvitelről szóló törvény szerint megállapítandó bekerülési értéke:</t>
  </si>
  <si>
    <t>Pénzügyi lízingbe adott kereskedelmi árunak nem minősűlő eszköz könyv szerinti értéke:</t>
  </si>
  <si>
    <t>Nettó árbevétel {2+3+4+5+6+7+8+9-10-11-12-13+14+15}:</t>
  </si>
  <si>
    <t xml:space="preserve">4. </t>
  </si>
  <si>
    <t>Operatív Lízingből származó árbevétel:</t>
  </si>
  <si>
    <t>Díjbevétel:</t>
  </si>
  <si>
    <t>Az  adóalany által ráfordításként elszámolt kamat:</t>
  </si>
  <si>
    <t>Az IFRS 11 szerinti közös megállapodás alapján végzett tevékenység nettó elábé (+,-):</t>
  </si>
  <si>
    <t>Az anyag üzleti évben ráfordításként elszámolt felhasználáskori könyv szerinti értéke:</t>
  </si>
  <si>
    <t>Az anyag könyv szerinti értékének megállapítása során az IAS 2 Készletek című standard 11. bekezdése alapján figyelembe vett, a számvitelről szóló törvény szerinti utólag kapott (járó) - nem számlázott - szerződés szerinti engedménynek minősülő kereskedelmi engedmények, rabattok és hasonló tételek összege:</t>
  </si>
  <si>
    <t>Anyagbeszerzéssel összefüggő fedezeti ügylet esetén az az összeg, amellyel az IFRS-ek szerint az anyag bekerülési értékét (a kezdeti megjelenítéskor) növelni kell:</t>
  </si>
  <si>
    <t>Anyag költség [1+2+3-4-5+7+8]:</t>
  </si>
  <si>
    <t>Az IFRS 11 szerinti közös megállapodás alapján végzett tevékenység anyagköltsége (+,-):</t>
  </si>
  <si>
    <t>Megszünt tevékenységhez kapcsolódó anyagköltség:</t>
  </si>
  <si>
    <t>Közvetített szolgáltatások értéke {1+2+4+5}</t>
  </si>
  <si>
    <t>Az IFRS 11 szerinti közös megállapodás alapján végzett tevékenység keretében közvetített szolgáltatások értéke (+,-):</t>
  </si>
  <si>
    <t>Megszünt tevékenység során közvetített szolgáltatás értéke:</t>
  </si>
  <si>
    <t xml:space="preserve">VII. </t>
  </si>
  <si>
    <t>Alvállalkozói teljesítés értéke</t>
  </si>
  <si>
    <t>Folytatódó tevékenység során alvállalkozói teljesítés értéke:</t>
  </si>
  <si>
    <t>Megszünt tevékenység során alvállalkozói teljesítés értéke:</t>
  </si>
  <si>
    <t>Alvállalkozói teljesítés értéke(1+2):</t>
  </si>
  <si>
    <t>A Htv. 40/J. § (1) bekezdés a) pont szerinti áttérési különbözet:</t>
  </si>
  <si>
    <t>Htv. 40/J. § (1) bekezdés a) pont aa) alpont szerinti áttérési különbözet:</t>
  </si>
  <si>
    <t>1.3.</t>
  </si>
  <si>
    <t>Htv. 40/J. § (1) bekezdés a) pont ab) alpont szerinti áttérési különbözet:</t>
  </si>
  <si>
    <t>A Htv. 40/J. § (1) bekezdés  b) pont szerinti különbözet:</t>
  </si>
  <si>
    <t>A Htv. 40/J. § (1) bekezdés  b) pont ba) alpont szerinti különbözet:</t>
  </si>
  <si>
    <t>A Htv. 40/J. § (1) bekezdés b) pont  bb) alpont szerinti különbözet:</t>
  </si>
  <si>
    <t>Az áttérési különbözet összege [1-2] (+,-) :</t>
  </si>
  <si>
    <t>"J" jelű betétlap</t>
  </si>
  <si>
    <t>a közös őstermelői igazolvánnyal rendelkező adóalanyok és családi gazdaság adóalany tagjainak nyilatkozata</t>
  </si>
  <si>
    <t>I.NYILATKOZAT</t>
  </si>
  <si>
    <t>Oldalszám:                        /</t>
  </si>
  <si>
    <t>Alulírott II. pont szerinti adóalanyok kijelentjük, hogy közös őstermelői tevékenység keretében, családi gazdaságban végzett adóévi állandó jellegű iparűzési adókotelezettségről kizárólag az adószámmal rendelkező adóalany, családi gazdálkodó adóalany nyújt be bevallást.</t>
  </si>
  <si>
    <t>II. Adóalanyok adatai</t>
  </si>
  <si>
    <t>1. Adószámmal rendelkező, családi gazdálkodó adóalany neve:</t>
  </si>
  <si>
    <t>A Htv. 40/C. §-a szerinti nettó árbevétel:</t>
  </si>
  <si>
    <t>Áruértékesítésből, szolgáltatásnyújtásból, jogdíjból származó árbevétel:</t>
  </si>
  <si>
    <t>Bevételt keletkeztető ügyletekhez kapcsolódó fedezeti ügylet bevételcsökkentő hatása:</t>
  </si>
  <si>
    <t>A Htv. 40/D. §-a szerinti nettó árbevétel</t>
  </si>
  <si>
    <t>A nyújtott szolgáltatások után az IAS 18 szerint elszámolt bevétel (kapott, járó díjak, jutalék összege):</t>
  </si>
  <si>
    <t>A nem a szokásos tevékenység keretében keletkezett áruértékesítésből, szolgáltatásnyújtásból származó bevétel:</t>
  </si>
  <si>
    <t>A saját követelés értékesítéséből keletkezett, az üzleti évben elszámolt nyereség összege:</t>
  </si>
  <si>
    <t>A Htv. 40/C. § (2) bekezdés a) pontjában említett csere esetén a cserébe kapott készlet csereszerződés szerinti értéke:</t>
  </si>
  <si>
    <t>Nem a szokásos tevékenység keretében értékesített áru, telek vagy más ingatlan értékesítéskori könyv szerinti értéke:</t>
  </si>
  <si>
    <t>A kereskedelmi áru beszerzésével összefüggő fedezeti ügylet esetén az az összeg, amellyel az IFRS-ek szerint az áru beszerzési értékét csökkenteni kell:</t>
  </si>
  <si>
    <t xml:space="preserve">9. </t>
  </si>
  <si>
    <t>(forintban)</t>
  </si>
  <si>
    <t>Annak az anyagnak a ráfordításként elszámolt könyv szerinti értéke, amelyet az IAS 2 Készletek című standard 35. bekezdésében említettek szerint saját előállítású ingatlanok, gépek, berendezések alkotórészeként használtak fel és amelynek könyv szerinti értékét a saját előállítású ingatlanok, gépek, berendezések bekerülési értékében figyelembe vették:</t>
  </si>
  <si>
    <t>Az IFRS-ek szerint nem ügynökként közvetített szolgáltatások értéke:</t>
  </si>
  <si>
    <t>A Htv. 40/C. § (2) bekezdés e) pontja alapján bevételnövelő tételként figyelembe vett szolgáltatásnyújtás esetén a közvetített szolgáltatás könyv szerinti értéke:</t>
  </si>
  <si>
    <t>1. Adóalany neve:</t>
  </si>
  <si>
    <t>2. Adóazonosító jele:</t>
  </si>
  <si>
    <t>*4-nél több adóalany esetén egy másik "J" jelű betétlapot is ki kell tölteni!</t>
  </si>
  <si>
    <t>3. Aláírása (törvényes képviselőjének aláírása):</t>
  </si>
  <si>
    <r>
      <t>2017.  adóévben NYÍREGYHÁZA</t>
    </r>
    <r>
      <rPr>
        <sz val="16"/>
        <color theme="1"/>
        <rFont val="Candara"/>
        <family val="2"/>
        <charset val="238"/>
      </rPr>
      <t xml:space="preserve"> Megyei Jogú Város illetékességi területén folytatott állandó jellegű iparűzési tevékenység utáni adókötelezettségről szóló helyi iparűzési adóbevalláshoz </t>
    </r>
  </si>
  <si>
    <r>
      <rPr>
        <sz val="16"/>
        <color theme="1"/>
        <rFont val="Candara"/>
        <family val="2"/>
        <charset val="238"/>
      </rPr>
      <t>2</t>
    </r>
    <r>
      <rPr>
        <b/>
        <sz val="16"/>
        <color theme="1"/>
        <rFont val="Candara"/>
        <family val="2"/>
        <charset val="238"/>
      </rPr>
      <t xml:space="preserve">. </t>
    </r>
    <r>
      <rPr>
        <sz val="16"/>
        <color theme="1"/>
        <rFont val="Candara"/>
        <family val="2"/>
        <charset val="238"/>
      </rPr>
      <t>Adószáma:</t>
    </r>
  </si>
  <si>
    <t xml:space="preserve"> A Htv. 41. § (8) bekezdése alapján, közös őstermelői igazolványban adószámmal rendelkező őstermeló (adózó), családi gazdálkodó bevallása</t>
  </si>
  <si>
    <t>Figyelem! IFRS-ek részére külön nyomtatvány áll rendelkezésre</t>
  </si>
  <si>
    <t>Felszolgálási díj árbevétele:</t>
  </si>
  <si>
    <t>23.4.</t>
  </si>
  <si>
    <t>A 23. sorból az alkoholos italt terhelő népegészségügyi termékadó:</t>
  </si>
  <si>
    <t xml:space="preserve"> A htv. 40/E. §-a szerinti nettó árbevétel</t>
  </si>
  <si>
    <t xml:space="preserve">    II/3.                                                 </t>
  </si>
  <si>
    <t xml:space="preserve"> Pénzügyi lízingbe adott, kereskedelmi árunak nem minősülő eszköz könyv szerinti értéke:</t>
  </si>
  <si>
    <t>A biztosítási szerződés szerinti szolgáltatások teljesítése során elszámolt ráfordítás:</t>
  </si>
  <si>
    <t xml:space="preserve"> Az IFRS 11 szerinti közös megállapodás alapján  végzett tevékenység nettó árbevétele (+,-):</t>
  </si>
  <si>
    <t>Megszünt tevékenységből származó érbevétel:</t>
  </si>
  <si>
    <t xml:space="preserve"> Anyagbeszerzéssel összefüggő fedezeti ügylet esetén az az összeg, amellyel az IFRS-ek szerint az anyag beszerzési értékét csökkenti kell:</t>
  </si>
  <si>
    <t xml:space="preserve">5.2. Az 5. sorból energia adó: </t>
  </si>
  <si>
    <t>5.3. Az 5. sorból az alkoholos italok utáni népegészségügyi termékadó:</t>
  </si>
  <si>
    <t>A kisadózó vállalkozások tételes adójában az adóalanyiság megszűnése (a tevékenység megszüntetése nélkül)</t>
  </si>
  <si>
    <t>Társasági adóelőlegnek az adóévi várható fizetendő adó összegére történő kiegészítésére kötelezett 2017-ben:</t>
  </si>
  <si>
    <t>Az adatokat forintban kell megadni a 29. sor kivételével</t>
  </si>
  <si>
    <r>
      <t xml:space="preserve">A Htv. szerinti - vállalkozási szintű - éves nettó árbevétel </t>
    </r>
    <r>
      <rPr>
        <b/>
        <i/>
        <sz val="10"/>
        <rFont val="Candara"/>
        <family val="2"/>
        <charset val="238"/>
      </rPr>
      <t>(részletezése külön betétlapon található):</t>
    </r>
  </si>
  <si>
    <t>Eladott áruk beszerzési értékének, közvetített szolgáltatások értékének figyelembe vehető (a Htv. 39. § (6) bekezdésének hatálya alá nem tartozó adóalany esetén: "E" lap II/7. sor) együttes összege:</t>
  </si>
  <si>
    <t>Alvállalkozói teljesítések értéke:</t>
  </si>
  <si>
    <t>Anyagköltség:</t>
  </si>
  <si>
    <t>Alapkutatás, alkalmazott kutatás, kísérleti fejlesztés adóévben elszámolt közvetlen költsége:</t>
  </si>
  <si>
    <t>Htv. szerinti - vállalkozási szintű - adóalap [1-(2+3+4+5) vagy a Htv. 39. § (6),(10) bekekezdésének alkalmazása esetén: "E" jelű betétlap III/11. sor]:</t>
  </si>
  <si>
    <t>Szokásos piaci árra való kiegészítés miatti korrekció (+,-)*:</t>
  </si>
  <si>
    <t>Az  IFRS-t alkalmazó vállalkozóknál az áttérési különbözet összege (+,-)* [részletezése az "I" jelű betétlapon található]:</t>
  </si>
  <si>
    <t>Az IFRS-t alkalmazó vállalkozónál számviteli önellenőrzési különbözet (+,-)*:</t>
  </si>
  <si>
    <t>A foglalkoztatás növeléséhez kapcsolódó adóalap-mentesség:</t>
  </si>
  <si>
    <t>A foglalkoztatás csökkentéséhez kapcsolódó adóalap-növekmény:</t>
  </si>
  <si>
    <r>
      <rPr>
        <b/>
        <sz val="10"/>
        <rFont val="Candara"/>
        <family val="2"/>
        <charset val="238"/>
      </rPr>
      <t>12</t>
    </r>
    <r>
      <rPr>
        <sz val="10"/>
        <rFont val="Candara"/>
        <family val="2"/>
        <charset val="238"/>
      </rPr>
      <t>.</t>
    </r>
  </si>
  <si>
    <t>Korrigált Htv. szerinti - vállalkozási szintű - adóalap [6+7+8-9-10+11]:</t>
  </si>
  <si>
    <t>Nyíregyháza illetékességi területére jutó - a 12. sorban lévő adóalap megosztása szerinti - települési szintű adóalap ("F"jelű betétlap alapján):</t>
  </si>
  <si>
    <t>Adómentes adóalap önkormányzati döntés alapján [Htv. 39/C. § (2) bekezdése szerint]:</t>
  </si>
  <si>
    <r>
      <rPr>
        <sz val="8"/>
        <rFont val="Candara"/>
        <family val="2"/>
        <charset val="238"/>
      </rPr>
      <t>15</t>
    </r>
    <r>
      <rPr>
        <sz val="7"/>
        <rFont val="Candara"/>
        <family val="2"/>
        <charset val="238"/>
      </rPr>
      <t>.</t>
    </r>
  </si>
  <si>
    <t>Adómentes adóalap önkormányzati döntés alapján [Htv. 39/C. § (4) bekezdése szerint]:</t>
  </si>
  <si>
    <r>
      <rPr>
        <b/>
        <sz val="10"/>
        <rFont val="Candara"/>
        <family val="2"/>
        <charset val="238"/>
      </rPr>
      <t>16</t>
    </r>
    <r>
      <rPr>
        <b/>
        <sz val="7"/>
        <rFont val="Candara"/>
        <family val="2"/>
        <charset val="238"/>
      </rPr>
      <t>.</t>
    </r>
  </si>
  <si>
    <t>Az önkormányzati rendelet szerinti adóköteles adóalap (13-14-15):</t>
  </si>
  <si>
    <t>Adóalapra jutó iparűzési adó összege (16. sor x 2 %)</t>
  </si>
  <si>
    <t xml:space="preserve">Önkormányzati döntés szerinti adókedvezmény {Htv. 39/C § (2) bek. Szerint}: a 2,5 millió forintot meg nem haladó vállalkozási szintű adóalap esetén a Nyíregyháza illetékességi területére jutó - megosztás szerinti - adóalap után számított adó 60%-a. </t>
  </si>
  <si>
    <t>Önkormányzati döntés szerinti adókedvezmény [Htv. 39/C. § (4) bekezdése szerint]:</t>
  </si>
  <si>
    <t>Az ideiglenes jellegű iparűzési tevékenység után az adóévben megfizetett és az önkormányzatnál levonható adóátalány összege {Htv. 40/A. § (1) bek. a) pontja szerint}:</t>
  </si>
  <si>
    <t>A ráfordításként, költségként az adóévben elszámolt belföldi útdíj 7,5 %-ának a Nyíregyháza illetékességi területére jutó összege [Htv. 40/A. § (1) bek. b) pontja szerint]:</t>
  </si>
  <si>
    <r>
      <rPr>
        <sz val="8"/>
        <rFont val="Candara"/>
        <family val="2"/>
        <charset val="238"/>
      </rPr>
      <t>22</t>
    </r>
    <r>
      <rPr>
        <sz val="7"/>
        <rFont val="Candara"/>
        <family val="2"/>
        <charset val="238"/>
      </rPr>
      <t>.</t>
    </r>
  </si>
  <si>
    <t>A ráfordításként, költségként az adóévben elszámolt külföldi útdíj 7,5 %-ának a Nyíregyháza illetékességi területére jutó összege [Htv. 40/A. § (1) bek. b) pontja szerint]:</t>
  </si>
  <si>
    <t>A ráfordításként, költségként az adóévben elszámolt úthasználati díj 7,5 %-ának a Nyíregyháza illetékességi területére jutó összege [Htv. 40/A. § (1) bek. b) pontja szerint]:</t>
  </si>
  <si>
    <r>
      <rPr>
        <sz val="8"/>
        <rFont val="Candara"/>
        <family val="2"/>
        <charset val="238"/>
      </rPr>
      <t>24</t>
    </r>
    <r>
      <rPr>
        <sz val="7"/>
        <rFont val="Candara"/>
        <family val="2"/>
        <charset val="238"/>
      </rPr>
      <t>.</t>
    </r>
  </si>
  <si>
    <t>Az önkormányzati döntés szerint a vállalkozó az adóévben elszámolt alapkutatás, alkalmazott kutatás, vagy kísérleti fejlesztés közvetlen költsége 10%-ának településre jutó hányada [Htv. 40/A. § (3) bekezdése szerint]:</t>
  </si>
  <si>
    <r>
      <rPr>
        <b/>
        <sz val="10"/>
        <rFont val="Candara"/>
        <family val="2"/>
        <charset val="238"/>
      </rPr>
      <t>25</t>
    </r>
    <r>
      <rPr>
        <b/>
        <sz val="7"/>
        <rFont val="Candara"/>
        <family val="2"/>
        <charset val="238"/>
      </rPr>
      <t>.</t>
    </r>
  </si>
  <si>
    <t>Az iparűzési adófizetési kötelezettség [17-(18+19+20+21+22+23+24)]:</t>
  </si>
  <si>
    <r>
      <rPr>
        <sz val="8"/>
        <rFont val="Candara"/>
        <family val="2"/>
        <charset val="238"/>
      </rPr>
      <t>26</t>
    </r>
    <r>
      <rPr>
        <sz val="7"/>
        <rFont val="Candara"/>
        <family val="2"/>
        <charset val="238"/>
      </rPr>
      <t>.</t>
    </r>
  </si>
  <si>
    <t>Az önkormányzatra jutó adóátalány összege:</t>
  </si>
  <si>
    <t>Külföldön létesített telephelyre jutó adóalap:</t>
  </si>
  <si>
    <t>Az adóévben megfizetett e-útdíj 7,5%-a:</t>
  </si>
  <si>
    <t>29.</t>
  </si>
  <si>
    <t>A foglalkoztatás növeléséhez kapcsolódó létszámnövekmény (főben kifejezett adat):</t>
  </si>
  <si>
    <t>Egyetemes szolgáltató, villamosenergia- vagy földgázkereskedő villamosenergia vagy földgáz végső fogyasztók részére történő értékesítésből származó összes számviteli törvény szerinti nettó árbevétele</t>
  </si>
  <si>
    <t>A vezeték nélküli távközlési tevékenységet végző vállalkozó távközlési szolgáltatást igénybe vevő előfizetőinek száma</t>
  </si>
  <si>
    <t>Az adóévet megelőző adóév(ek)ben a Htv. 40/F. § (2) bekezdés d) pontja szerint a könyv szerinti érték növeléseként már figyelembe vett összeg, ha az IFRS-ek alkalmazásából az következik, hogy az az adóévben az (1) és (2) bekezdés szerint a könyv szerinti érték összegét növeli:</t>
  </si>
  <si>
    <t>A  kereskedelmi áru beszerzésével összefüggő fedezeti ügylet esetén az az összeg, amellyel az IFRS-ek szerint az áru beszerzési értékét növelni kell:</t>
  </si>
  <si>
    <t>Megszűnt tevékenységből származó elábé:</t>
  </si>
  <si>
    <r>
      <t xml:space="preserve">Mentességekkel korrigált Htv. szerinti - vállalkozási szintű - adóalap </t>
    </r>
    <r>
      <rPr>
        <sz val="9"/>
        <color indexed="10"/>
        <rFont val="Candara"/>
        <family val="2"/>
        <charset val="238"/>
      </rPr>
      <t>(Főlap 12. sor)</t>
    </r>
  </si>
  <si>
    <r>
      <t xml:space="preserve">Nyíregyháza illetékességi területére jutó adóalap személyi jellegű ráfordítással arányos megosztási módszer alapján </t>
    </r>
    <r>
      <rPr>
        <sz val="8"/>
        <color indexed="10"/>
        <rFont val="Candara"/>
        <family val="2"/>
        <charset val="238"/>
      </rPr>
      <t>(Ezt az összeget írja a Főlap 13. sorába)</t>
    </r>
  </si>
  <si>
    <r>
      <t xml:space="preserve">Nyíregyháza illetékességi területére jutó adóalap eszközérték arányos megosztási módszer alapján </t>
    </r>
    <r>
      <rPr>
        <sz val="8"/>
        <color indexed="10"/>
        <rFont val="Candara"/>
        <family val="2"/>
        <charset val="238"/>
      </rPr>
      <t>(Ezt az összeget írja a Főlap 13. sorába</t>
    </r>
    <r>
      <rPr>
        <sz val="8"/>
        <rFont val="Candara"/>
        <family val="2"/>
        <charset val="238"/>
      </rPr>
      <t>)</t>
    </r>
  </si>
  <si>
    <r>
      <t xml:space="preserve">Nyíregyháza illetékességi területére jutó adóalap személyi jellegű és eszközérték együttes megosztási módszer alapján </t>
    </r>
    <r>
      <rPr>
        <sz val="8"/>
        <color indexed="10"/>
        <rFont val="Candara"/>
        <family val="2"/>
        <charset val="238"/>
      </rPr>
      <t>(Ezt az összeget írja a Főlap 13. sorába)</t>
    </r>
  </si>
  <si>
    <t>Adóazonosító Jele:</t>
  </si>
  <si>
    <t>http://varoshaza.nyiregyhaza.hu/varoshaza/altalanos-koezzeteteli-lista/8580</t>
  </si>
  <si>
    <t>Kapcsolt vállalkozás esetén az IFRS-ek részére külön nyomtatvány áll rendelkezésre!</t>
  </si>
</sst>
</file>

<file path=xl/styles.xml><?xml version="1.0" encoding="utf-8"?>
<styleSheet xmlns="http://schemas.openxmlformats.org/spreadsheetml/2006/main">
  <numFmts count="8">
    <numFmt numFmtId="44" formatCode="_-* #,##0.00\ &quot;Ft&quot;_-;\-* #,##0.00\ &quot;Ft&quot;_-;_-* &quot;-&quot;??\ &quot;Ft&quot;_-;_-@_-"/>
    <numFmt numFmtId="164" formatCode="_-* #,##0,_-;\-* #,##0,_-;_-* &quot; &quot;\ _-;_-@"/>
    <numFmt numFmtId="165" formatCode="_-* #,##0,_-;\-* #,##0,_-;_-* &quot; &quot;\ _-;_-@_-"/>
    <numFmt numFmtId="166" formatCode="_-* #,##0\ _F_t_-;\-* #,##0\ _F_t_-;_-* &quot; &quot;\ _F_t_-;_-@"/>
    <numFmt numFmtId="167" formatCode="_-* #,##0\ _F_t_-;\-* #,##0\ _F_t_-;_-* &quot;&quot;??\ _F_t_-;_-@"/>
    <numFmt numFmtId="168" formatCode="_-* #,##0.000000%\ _F_t_-;\-* #,##0.00\ _F_t_-;_-* &quot; &quot;??\ _F_t_-;_-@"/>
    <numFmt numFmtId="169" formatCode="#,##0&quot; Ft&quot;"/>
    <numFmt numFmtId="170" formatCode="#,##0\ &quot;Ft&quot;"/>
  </numFmts>
  <fonts count="54">
    <font>
      <sz val="10"/>
      <name val="Arial CE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7.5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</font>
    <font>
      <sz val="7"/>
      <name val="Candara"/>
      <family val="2"/>
      <charset val="238"/>
    </font>
    <font>
      <sz val="10"/>
      <name val="Candara"/>
      <family val="2"/>
      <charset val="238"/>
    </font>
    <font>
      <b/>
      <sz val="7"/>
      <name val="Candara"/>
      <family val="2"/>
      <charset val="238"/>
    </font>
    <font>
      <b/>
      <i/>
      <sz val="6"/>
      <name val="Candara"/>
      <family val="2"/>
      <charset val="238"/>
    </font>
    <font>
      <b/>
      <i/>
      <sz val="8"/>
      <name val="Candara"/>
      <family val="2"/>
      <charset val="238"/>
    </font>
    <font>
      <b/>
      <sz val="8"/>
      <name val="Candara"/>
      <family val="2"/>
      <charset val="238"/>
    </font>
    <font>
      <i/>
      <sz val="6"/>
      <name val="Candara"/>
      <family val="2"/>
      <charset val="238"/>
    </font>
    <font>
      <b/>
      <sz val="10"/>
      <name val="Candara"/>
      <family val="2"/>
      <charset val="238"/>
    </font>
    <font>
      <sz val="6.5"/>
      <name val="Candara"/>
      <family val="2"/>
      <charset val="238"/>
    </font>
    <font>
      <b/>
      <sz val="7.5"/>
      <name val="Candara"/>
      <family val="2"/>
      <charset val="238"/>
    </font>
    <font>
      <i/>
      <sz val="7"/>
      <name val="Candara"/>
      <family val="2"/>
      <charset val="238"/>
    </font>
    <font>
      <sz val="7.5"/>
      <name val="Candara"/>
      <family val="2"/>
      <charset val="238"/>
    </font>
    <font>
      <i/>
      <sz val="7.5"/>
      <name val="Candara"/>
      <family val="2"/>
      <charset val="238"/>
    </font>
    <font>
      <sz val="6"/>
      <name val="Candara"/>
      <family val="2"/>
      <charset val="238"/>
    </font>
    <font>
      <sz val="9"/>
      <name val="Candara"/>
      <family val="2"/>
      <charset val="238"/>
    </font>
    <font>
      <i/>
      <sz val="6.5"/>
      <name val="Candara"/>
      <family val="2"/>
      <charset val="238"/>
    </font>
    <font>
      <i/>
      <sz val="5"/>
      <name val="Candara"/>
      <family val="2"/>
      <charset val="238"/>
    </font>
    <font>
      <b/>
      <sz val="9"/>
      <name val="Candara"/>
      <family val="2"/>
      <charset val="238"/>
    </font>
    <font>
      <sz val="8"/>
      <name val="Candara"/>
      <family val="2"/>
      <charset val="238"/>
    </font>
    <font>
      <vertAlign val="superscript"/>
      <sz val="8"/>
      <name val="Candara"/>
      <family val="2"/>
      <charset val="238"/>
    </font>
    <font>
      <sz val="9"/>
      <color indexed="10"/>
      <name val="Candara"/>
      <family val="2"/>
      <charset val="238"/>
    </font>
    <font>
      <sz val="8"/>
      <color indexed="10"/>
      <name val="Candara"/>
      <family val="2"/>
      <charset val="238"/>
    </font>
    <font>
      <sz val="5.5"/>
      <name val="Candara"/>
      <family val="2"/>
      <charset val="238"/>
    </font>
    <font>
      <b/>
      <sz val="6.5"/>
      <name val="Candara"/>
      <family val="2"/>
      <charset val="238"/>
    </font>
    <font>
      <sz val="9"/>
      <color indexed="81"/>
      <name val="Tahoma"/>
      <family val="2"/>
      <charset val="238"/>
    </font>
    <font>
      <sz val="8"/>
      <color indexed="81"/>
      <name val="Candara"/>
      <family val="2"/>
      <charset val="238"/>
    </font>
    <font>
      <sz val="9"/>
      <color indexed="81"/>
      <name val="Candara"/>
      <family val="2"/>
      <charset val="238"/>
    </font>
    <font>
      <sz val="5"/>
      <name val="Candara"/>
      <family val="2"/>
      <charset val="238"/>
    </font>
    <font>
      <i/>
      <sz val="10"/>
      <name val="Candara"/>
      <family val="2"/>
      <charset val="238"/>
    </font>
    <font>
      <b/>
      <i/>
      <sz val="10"/>
      <name val="Candara"/>
      <family val="2"/>
      <charset val="238"/>
    </font>
    <font>
      <b/>
      <i/>
      <sz val="6.5"/>
      <name val="Candara"/>
      <family val="2"/>
      <charset val="238"/>
    </font>
    <font>
      <i/>
      <sz val="8"/>
      <name val="Candara"/>
      <family val="2"/>
      <charset val="238"/>
    </font>
    <font>
      <sz val="8"/>
      <name val="Arial CE"/>
      <charset val="238"/>
    </font>
    <font>
      <b/>
      <sz val="10"/>
      <color rgb="FFFF0000"/>
      <name val="Candara"/>
      <family val="2"/>
      <charset val="238"/>
    </font>
    <font>
      <b/>
      <sz val="10"/>
      <color theme="1"/>
      <name val="Candara"/>
      <family val="2"/>
      <charset val="238"/>
    </font>
    <font>
      <b/>
      <sz val="16"/>
      <color theme="1"/>
      <name val="Candara"/>
      <family val="2"/>
      <charset val="238"/>
    </font>
    <font>
      <sz val="16"/>
      <color theme="1"/>
      <name val="Candara"/>
      <family val="2"/>
      <charset val="238"/>
    </font>
    <font>
      <sz val="16"/>
      <name val="Arial CE"/>
      <charset val="238"/>
    </font>
    <font>
      <i/>
      <sz val="16"/>
      <color theme="1"/>
      <name val="Candara"/>
      <family val="2"/>
      <charset val="238"/>
    </font>
    <font>
      <b/>
      <sz val="11"/>
      <color rgb="FFFF0000"/>
      <name val="Candara"/>
      <family val="2"/>
      <charset val="238"/>
    </font>
    <font>
      <u/>
      <sz val="12"/>
      <color theme="10"/>
      <name val="Arial CE"/>
      <charset val="238"/>
    </font>
    <font>
      <u/>
      <sz val="11"/>
      <color theme="10"/>
      <name val="Candara"/>
      <family val="2"/>
      <charset val="238"/>
    </font>
    <font>
      <b/>
      <sz val="8"/>
      <color rgb="FFFF0000"/>
      <name val="Candara"/>
      <family val="2"/>
      <charset val="238"/>
    </font>
    <font>
      <u/>
      <sz val="8"/>
      <color theme="10"/>
      <name val="Arial CE"/>
      <charset val="238"/>
    </font>
    <font>
      <sz val="8"/>
      <color rgb="FFFF0000"/>
      <name val="Arial CE"/>
      <charset val="238"/>
    </font>
    <font>
      <u/>
      <sz val="8"/>
      <color theme="10"/>
      <name val="Candar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13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/>
    <xf numFmtId="0" fontId="9" fillId="0" borderId="0" xfId="0" applyFont="1" applyAlignment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8" fillId="0" borderId="0" xfId="0" applyFont="1" applyBorder="1" applyAlignment="1"/>
    <xf numFmtId="0" fontId="9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/>
    <xf numFmtId="0" fontId="9" fillId="0" borderId="2" xfId="0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8" fillId="0" borderId="2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/>
    <xf numFmtId="0" fontId="8" fillId="0" borderId="0" xfId="0" applyFont="1" applyBorder="1" applyAlignment="1">
      <alignment wrapText="1" shrinkToFit="1"/>
    </xf>
    <xf numFmtId="0" fontId="8" fillId="0" borderId="4" xfId="0" applyFont="1" applyBorder="1" applyAlignment="1"/>
    <xf numFmtId="0" fontId="8" fillId="0" borderId="4" xfId="0" applyFont="1" applyBorder="1" applyAlignment="1">
      <alignment horizontal="center"/>
    </xf>
    <xf numFmtId="0" fontId="26" fillId="0" borderId="0" xfId="0" applyFont="1"/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/>
    <xf numFmtId="0" fontId="26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169" fontId="15" fillId="0" borderId="0" xfId="0" applyNumberFormat="1" applyFont="1" applyBorder="1" applyAlignment="1" applyProtection="1">
      <alignment horizontal="center" vertical="center"/>
      <protection locked="0"/>
    </xf>
    <xf numFmtId="169" fontId="15" fillId="0" borderId="2" xfId="0" applyNumberFormat="1" applyFont="1" applyBorder="1" applyAlignment="1" applyProtection="1">
      <alignment horizontal="center" vertical="center"/>
      <protection locked="0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/>
    <xf numFmtId="0" fontId="17" fillId="0" borderId="2" xfId="0" applyFont="1" applyBorder="1" applyAlignment="1"/>
    <xf numFmtId="0" fontId="10" fillId="0" borderId="0" xfId="0" applyFont="1" applyBorder="1" applyAlignment="1"/>
    <xf numFmtId="0" fontId="8" fillId="0" borderId="7" xfId="0" applyFont="1" applyBorder="1" applyAlignment="1"/>
    <xf numFmtId="0" fontId="8" fillId="0" borderId="2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9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8" fillId="0" borderId="10" xfId="0" applyFont="1" applyBorder="1" applyAlignment="1"/>
    <xf numFmtId="0" fontId="8" fillId="0" borderId="2" xfId="0" applyFont="1" applyBorder="1" applyAlignment="1">
      <alignment horizontal="left" vertical="center"/>
    </xf>
    <xf numFmtId="0" fontId="22" fillId="0" borderId="0" xfId="0" applyFont="1"/>
    <xf numFmtId="169" fontId="22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 shrinkToFit="1"/>
    </xf>
    <xf numFmtId="0" fontId="37" fillId="0" borderId="0" xfId="0" applyFont="1" applyAlignment="1">
      <alignment vertical="center" wrapText="1" shrinkToFit="1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4" fontId="15" fillId="0" borderId="0" xfId="1" applyFont="1" applyBorder="1" applyAlignment="1" applyProtection="1">
      <alignment horizontal="left" vertical="center"/>
      <protection locked="0"/>
    </xf>
    <xf numFmtId="0" fontId="21" fillId="0" borderId="3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2" fillId="0" borderId="1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top"/>
    </xf>
    <xf numFmtId="0" fontId="2" fillId="0" borderId="6" xfId="0" applyFont="1" applyBorder="1" applyAlignment="1"/>
    <xf numFmtId="0" fontId="2" fillId="0" borderId="4" xfId="0" applyFont="1" applyBorder="1" applyAlignment="1"/>
    <xf numFmtId="0" fontId="26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169" fontId="15" fillId="0" borderId="0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/>
    <xf numFmtId="0" fontId="15" fillId="0" borderId="0" xfId="0" applyFont="1"/>
    <xf numFmtId="0" fontId="8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26" fillId="0" borderId="0" xfId="0" applyFont="1" applyAlignment="1">
      <alignment horizontal="left" vertical="top" wrapText="1"/>
    </xf>
    <xf numFmtId="0" fontId="22" fillId="0" borderId="6" xfId="0" applyFont="1" applyBorder="1" applyAlignment="1" applyProtection="1"/>
    <xf numFmtId="0" fontId="22" fillId="0" borderId="3" xfId="0" applyFont="1" applyBorder="1" applyAlignment="1" applyProtection="1"/>
    <xf numFmtId="0" fontId="22" fillId="0" borderId="9" xfId="0" applyFont="1" applyBorder="1" applyAlignment="1" applyProtection="1"/>
    <xf numFmtId="0" fontId="22" fillId="0" borderId="0" xfId="0" applyFont="1" applyAlignment="1" applyProtection="1">
      <alignment horizontal="left"/>
    </xf>
    <xf numFmtId="0" fontId="15" fillId="0" borderId="5" xfId="0" applyFont="1" applyFill="1" applyBorder="1" applyAlignment="1" applyProtection="1">
      <alignment vertical="center"/>
    </xf>
    <xf numFmtId="0" fontId="25" fillId="0" borderId="7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9" fontId="22" fillId="0" borderId="0" xfId="0" applyNumberFormat="1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 wrapText="1"/>
    </xf>
    <xf numFmtId="170" fontId="22" fillId="0" borderId="0" xfId="0" applyNumberFormat="1" applyFont="1" applyBorder="1" applyAlignment="1" applyProtection="1">
      <alignment horizontal="right" vertical="center" wrapText="1"/>
    </xf>
    <xf numFmtId="0" fontId="22" fillId="0" borderId="0" xfId="0" applyFont="1" applyProtection="1"/>
    <xf numFmtId="0" fontId="22" fillId="0" borderId="1" xfId="0" applyFont="1" applyBorder="1" applyAlignment="1" applyProtection="1"/>
    <xf numFmtId="0" fontId="22" fillId="0" borderId="0" xfId="0" applyFont="1" applyBorder="1" applyAlignment="1" applyProtection="1"/>
    <xf numFmtId="0" fontId="22" fillId="0" borderId="2" xfId="0" applyFont="1" applyBorder="1" applyAlignment="1" applyProtection="1"/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left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2" xfId="0" applyFont="1" applyBorder="1" applyAlignment="1" applyProtection="1">
      <alignment vertical="center"/>
      <protection hidden="1"/>
    </xf>
    <xf numFmtId="0" fontId="26" fillId="0" borderId="2" xfId="0" applyFont="1" applyBorder="1" applyAlignment="1" applyProtection="1">
      <alignment horizontal="left" vertical="center"/>
      <protection hidden="1"/>
    </xf>
    <xf numFmtId="0" fontId="26" fillId="0" borderId="2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39" fillId="0" borderId="1" xfId="0" applyFont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39" fillId="0" borderId="2" xfId="0" applyFont="1" applyBorder="1" applyAlignment="1" applyProtection="1">
      <alignment vertical="center"/>
      <protection hidden="1"/>
    </xf>
    <xf numFmtId="0" fontId="18" fillId="0" borderId="1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 wrapText="1"/>
      <protection hidden="1"/>
    </xf>
    <xf numFmtId="0" fontId="24" fillId="0" borderId="2" xfId="0" applyFont="1" applyBorder="1" applyAlignment="1" applyProtection="1">
      <alignment horizontal="left" vertical="center" wrapText="1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wrapText="1" shrinkToFi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/>
    <xf numFmtId="0" fontId="26" fillId="0" borderId="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/>
    <xf numFmtId="0" fontId="8" fillId="0" borderId="0" xfId="0" applyFont="1" applyBorder="1" applyAlignment="1" applyProtection="1">
      <protection hidden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169" fontId="15" fillId="0" borderId="1" xfId="0" applyNumberFormat="1" applyFont="1" applyBorder="1" applyAlignment="1" applyProtection="1">
      <alignment horizontal="center" vertical="center"/>
      <protection locked="0"/>
    </xf>
    <xf numFmtId="169" fontId="15" fillId="0" borderId="0" xfId="0" applyNumberFormat="1" applyFont="1" applyBorder="1" applyAlignment="1" applyProtection="1">
      <alignment horizontal="center" vertical="center"/>
      <protection locked="0"/>
    </xf>
    <xf numFmtId="169" fontId="15" fillId="0" borderId="2" xfId="0" applyNumberFormat="1" applyFont="1" applyBorder="1" applyAlignment="1" applyProtection="1">
      <alignment horizontal="center" vertical="center"/>
      <protection locked="0"/>
    </xf>
    <xf numFmtId="169" fontId="15" fillId="0" borderId="19" xfId="0" applyNumberFormat="1" applyFont="1" applyBorder="1" applyAlignment="1" applyProtection="1">
      <alignment horizontal="center" vertical="center"/>
      <protection locked="0"/>
    </xf>
    <xf numFmtId="169" fontId="15" fillId="0" borderId="24" xfId="0" applyNumberFormat="1" applyFont="1" applyBorder="1" applyAlignment="1" applyProtection="1">
      <alignment horizontal="center" vertical="center"/>
      <protection locked="0"/>
    </xf>
    <xf numFmtId="169" fontId="15" fillId="0" borderId="20" xfId="0" applyNumberFormat="1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26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15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6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5" fillId="0" borderId="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5" fillId="0" borderId="5" xfId="0" applyFont="1" applyBorder="1" applyAlignment="1" applyProtection="1">
      <alignment horizontal="left" vertical="center"/>
      <protection hidden="1"/>
    </xf>
    <xf numFmtId="0" fontId="17" fillId="0" borderId="7" xfId="0" applyFont="1" applyBorder="1" applyAlignment="1" applyProtection="1">
      <alignment horizontal="left" vertical="center"/>
      <protection hidden="1"/>
    </xf>
    <xf numFmtId="0" fontId="17" fillId="0" borderId="8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2" xfId="0" applyFont="1" applyBorder="1" applyAlignment="1" applyProtection="1">
      <alignment horizontal="left" vertical="center"/>
      <protection hidden="1"/>
    </xf>
    <xf numFmtId="169" fontId="41" fillId="2" borderId="16" xfId="0" applyNumberFormat="1" applyFont="1" applyFill="1" applyBorder="1" applyAlignment="1" applyProtection="1">
      <alignment horizontal="right" vertical="center"/>
      <protection hidden="1"/>
    </xf>
    <xf numFmtId="169" fontId="41" fillId="2" borderId="17" xfId="0" applyNumberFormat="1" applyFont="1" applyFill="1" applyBorder="1" applyAlignment="1" applyProtection="1">
      <alignment horizontal="right" vertical="center"/>
      <protection hidden="1"/>
    </xf>
    <xf numFmtId="169" fontId="41" fillId="2" borderId="18" xfId="0" applyNumberFormat="1" applyFont="1" applyFill="1" applyBorder="1" applyAlignment="1" applyProtection="1">
      <alignment horizontal="right" vertical="center"/>
      <protection hidden="1"/>
    </xf>
    <xf numFmtId="0" fontId="26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169" fontId="42" fillId="3" borderId="36" xfId="0" applyNumberFormat="1" applyFont="1" applyFill="1" applyBorder="1" applyAlignment="1" applyProtection="1">
      <alignment horizontal="right" vertical="center"/>
      <protection hidden="1"/>
    </xf>
    <xf numFmtId="169" fontId="42" fillId="3" borderId="37" xfId="0" applyNumberFormat="1" applyFont="1" applyFill="1" applyBorder="1" applyAlignment="1" applyProtection="1">
      <alignment horizontal="right" vertical="center"/>
      <protection hidden="1"/>
    </xf>
    <xf numFmtId="169" fontId="42" fillId="3" borderId="38" xfId="0" applyNumberFormat="1" applyFont="1" applyFill="1" applyBorder="1" applyAlignment="1" applyProtection="1">
      <alignment horizontal="right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69" fontId="15" fillId="0" borderId="5" xfId="0" applyNumberFormat="1" applyFont="1" applyBorder="1" applyAlignment="1" applyProtection="1">
      <alignment horizontal="center" vertical="center"/>
      <protection locked="0"/>
    </xf>
    <xf numFmtId="169" fontId="15" fillId="0" borderId="7" xfId="0" applyNumberFormat="1" applyFont="1" applyBorder="1" applyAlignment="1" applyProtection="1">
      <alignment horizontal="center" vertical="center"/>
      <protection locked="0"/>
    </xf>
    <xf numFmtId="169" fontId="15" fillId="0" borderId="8" xfId="0" applyNumberFormat="1" applyFont="1" applyBorder="1" applyAlignment="1" applyProtection="1">
      <alignment horizontal="center" vertical="center"/>
      <protection locked="0"/>
    </xf>
    <xf numFmtId="169" fontId="15" fillId="0" borderId="6" xfId="0" applyNumberFormat="1" applyFont="1" applyBorder="1" applyAlignment="1" applyProtection="1">
      <alignment horizontal="center" vertical="center"/>
      <protection locked="0"/>
    </xf>
    <xf numFmtId="169" fontId="15" fillId="0" borderId="3" xfId="0" applyNumberFormat="1" applyFont="1" applyBorder="1" applyAlignment="1" applyProtection="1">
      <alignment horizontal="center" vertical="center"/>
      <protection locked="0"/>
    </xf>
    <xf numFmtId="169" fontId="15" fillId="0" borderId="9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169" fontId="15" fillId="0" borderId="5" xfId="0" applyNumberFormat="1" applyFont="1" applyBorder="1" applyAlignment="1" applyProtection="1">
      <alignment horizontal="center" vertical="center"/>
      <protection hidden="1"/>
    </xf>
    <xf numFmtId="169" fontId="15" fillId="0" borderId="7" xfId="0" applyNumberFormat="1" applyFont="1" applyBorder="1" applyAlignment="1" applyProtection="1">
      <alignment horizontal="center" vertical="center"/>
      <protection hidden="1"/>
    </xf>
    <xf numFmtId="169" fontId="15" fillId="0" borderId="8" xfId="0" applyNumberFormat="1" applyFont="1" applyBorder="1" applyAlignment="1" applyProtection="1">
      <alignment horizontal="center" vertical="center"/>
      <protection hidden="1"/>
    </xf>
    <xf numFmtId="169" fontId="15" fillId="0" borderId="1" xfId="0" applyNumberFormat="1" applyFont="1" applyBorder="1" applyAlignment="1" applyProtection="1">
      <alignment horizontal="center" vertical="center"/>
      <protection hidden="1"/>
    </xf>
    <xf numFmtId="169" fontId="15" fillId="0" borderId="0" xfId="0" applyNumberFormat="1" applyFont="1" applyBorder="1" applyAlignment="1" applyProtection="1">
      <alignment horizontal="center" vertical="center"/>
      <protection hidden="1"/>
    </xf>
    <xf numFmtId="169" fontId="15" fillId="0" borderId="2" xfId="0" applyNumberFormat="1" applyFont="1" applyBorder="1" applyAlignment="1" applyProtection="1">
      <alignment horizontal="center" vertical="center"/>
      <protection hidden="1"/>
    </xf>
    <xf numFmtId="0" fontId="31" fillId="0" borderId="16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6" fillId="0" borderId="21" xfId="0" applyFont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26" fillId="0" borderId="40" xfId="0" applyFont="1" applyBorder="1" applyAlignment="1" applyProtection="1">
      <alignment horizontal="center" vertical="center"/>
      <protection hidden="1"/>
    </xf>
    <xf numFmtId="0" fontId="26" fillId="0" borderId="41" xfId="0" applyFont="1" applyBorder="1" applyAlignment="1" applyProtection="1">
      <alignment horizontal="center" vertical="center"/>
      <protection hidden="1"/>
    </xf>
    <xf numFmtId="0" fontId="26" fillId="0" borderId="34" xfId="0" applyFont="1" applyBorder="1" applyAlignment="1" applyProtection="1">
      <alignment horizontal="center" vertical="center"/>
      <protection hidden="1"/>
    </xf>
    <xf numFmtId="0" fontId="26" fillId="0" borderId="35" xfId="0" applyFont="1" applyBorder="1" applyAlignment="1" applyProtection="1">
      <alignment horizontal="center" vertical="center"/>
      <protection hidden="1"/>
    </xf>
    <xf numFmtId="0" fontId="26" fillId="0" borderId="42" xfId="0" applyFont="1" applyBorder="1" applyAlignment="1" applyProtection="1">
      <alignment horizontal="center" vertical="center"/>
      <protection hidden="1"/>
    </xf>
    <xf numFmtId="0" fontId="26" fillId="0" borderId="43" xfId="0" applyFont="1" applyBorder="1" applyAlignment="1" applyProtection="1">
      <alignment horizontal="center" vertical="center"/>
      <protection hidden="1"/>
    </xf>
    <xf numFmtId="0" fontId="26" fillId="0" borderId="21" xfId="0" applyFont="1" applyBorder="1" applyAlignment="1" applyProtection="1">
      <alignment horizontal="right" vertical="center"/>
      <protection hidden="1"/>
    </xf>
    <xf numFmtId="0" fontId="26" fillId="0" borderId="22" xfId="0" applyFont="1" applyBorder="1" applyAlignment="1" applyProtection="1">
      <alignment horizontal="right" vertical="center"/>
      <protection hidden="1"/>
    </xf>
    <xf numFmtId="0" fontId="26" fillId="0" borderId="23" xfId="0" applyFont="1" applyBorder="1" applyAlignment="1" applyProtection="1">
      <alignment horizontal="right" vertical="center"/>
      <protection hidden="1"/>
    </xf>
    <xf numFmtId="0" fontId="26" fillId="0" borderId="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35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34" xfId="0" applyFont="1" applyBorder="1" applyAlignment="1" applyProtection="1">
      <alignment horizontal="left" vertical="center"/>
      <protection hidden="1"/>
    </xf>
    <xf numFmtId="0" fontId="26" fillId="0" borderId="35" xfId="0" applyFont="1" applyBorder="1" applyAlignment="1" applyProtection="1">
      <alignment horizontal="left" vertical="center"/>
      <protection hidden="1"/>
    </xf>
    <xf numFmtId="0" fontId="26" fillId="0" borderId="34" xfId="0" applyFont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26" fillId="0" borderId="35" xfId="0" applyFont="1" applyBorder="1" applyAlignment="1" applyProtection="1">
      <alignment horizontal="right" vertical="center"/>
      <protection hidden="1"/>
    </xf>
    <xf numFmtId="0" fontId="8" fillId="0" borderId="10" xfId="0" applyFont="1" applyBorder="1" applyAlignment="1">
      <alignment horizontal="center" vertical="center"/>
    </xf>
    <xf numFmtId="0" fontId="26" fillId="0" borderId="1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26" fillId="0" borderId="37" xfId="0" applyFont="1" applyBorder="1" applyAlignment="1" applyProtection="1">
      <alignment vertical="center"/>
      <protection hidden="1"/>
    </xf>
    <xf numFmtId="0" fontId="26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9" fontId="15" fillId="0" borderId="25" xfId="0" applyNumberFormat="1" applyFont="1" applyBorder="1" applyAlignment="1" applyProtection="1">
      <alignment horizontal="center" vertical="center"/>
      <protection locked="0"/>
    </xf>
    <xf numFmtId="169" fontId="15" fillId="0" borderId="26" xfId="0" applyNumberFormat="1" applyFont="1" applyBorder="1" applyAlignment="1" applyProtection="1">
      <alignment horizontal="center" vertical="center"/>
      <protection locked="0"/>
    </xf>
    <xf numFmtId="169" fontId="15" fillId="0" borderId="27" xfId="0" applyNumberFormat="1" applyFont="1" applyBorder="1" applyAlignment="1" applyProtection="1">
      <alignment horizontal="center" vertical="center"/>
      <protection locked="0"/>
    </xf>
    <xf numFmtId="169" fontId="15" fillId="0" borderId="1" xfId="0" applyNumberFormat="1" applyFont="1" applyBorder="1" applyAlignment="1" applyProtection="1">
      <alignment horizontal="right" vertical="center"/>
      <protection hidden="1"/>
    </xf>
    <xf numFmtId="169" fontId="15" fillId="0" borderId="0" xfId="0" applyNumberFormat="1" applyFont="1" applyBorder="1" applyAlignment="1" applyProtection="1">
      <alignment horizontal="right" vertical="center"/>
      <protection hidden="1"/>
    </xf>
    <xf numFmtId="169" fontId="15" fillId="0" borderId="2" xfId="0" applyNumberFormat="1" applyFont="1" applyBorder="1" applyAlignment="1" applyProtection="1">
      <alignment horizontal="right" vertical="center"/>
      <protection hidden="1"/>
    </xf>
    <xf numFmtId="169" fontId="15" fillId="0" borderId="6" xfId="0" applyNumberFormat="1" applyFont="1" applyBorder="1" applyAlignment="1" applyProtection="1">
      <alignment horizontal="right" vertical="center"/>
      <protection hidden="1"/>
    </xf>
    <xf numFmtId="169" fontId="15" fillId="0" borderId="3" xfId="0" applyNumberFormat="1" applyFont="1" applyBorder="1" applyAlignment="1" applyProtection="1">
      <alignment horizontal="right" vertical="center"/>
      <protection hidden="1"/>
    </xf>
    <xf numFmtId="169" fontId="15" fillId="0" borderId="9" xfId="0" applyNumberFormat="1" applyFont="1" applyBorder="1" applyAlignment="1" applyProtection="1">
      <alignment horizontal="right" vertical="center"/>
      <protection hidden="1"/>
    </xf>
    <xf numFmtId="0" fontId="15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5" fillId="0" borderId="33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0" borderId="39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14" xfId="0" applyNumberFormat="1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1" fontId="15" fillId="0" borderId="28" xfId="0" applyNumberFormat="1" applyFont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49" fontId="15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" fontId="15" fillId="0" borderId="28" xfId="0" applyNumberFormat="1" applyFont="1" applyBorder="1" applyAlignment="1" applyProtection="1">
      <alignment horizontal="right" vertical="center"/>
      <protection locked="0"/>
    </xf>
    <xf numFmtId="0" fontId="9" fillId="0" borderId="2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5" fillId="0" borderId="5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right" vertical="center"/>
      <protection locked="0"/>
    </xf>
    <xf numFmtId="0" fontId="15" fillId="0" borderId="29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horizontal="right" vertical="center"/>
      <protection locked="0"/>
    </xf>
    <xf numFmtId="0" fontId="15" fillId="0" borderId="30" xfId="0" applyFont="1" applyBorder="1" applyAlignment="1" applyProtection="1">
      <alignment horizontal="right" vertical="center"/>
      <protection locked="0"/>
    </xf>
    <xf numFmtId="0" fontId="15" fillId="0" borderId="31" xfId="0" applyFont="1" applyBorder="1" applyAlignment="1" applyProtection="1">
      <alignment horizontal="right" vertical="center"/>
      <protection locked="0"/>
    </xf>
    <xf numFmtId="0" fontId="15" fillId="0" borderId="32" xfId="0" applyFont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35" fillId="0" borderId="0" xfId="0" applyFont="1" applyFill="1" applyBorder="1" applyAlignment="1">
      <alignment horizontal="left" vertical="center" wrapText="1" shrinkToFit="1"/>
    </xf>
    <xf numFmtId="0" fontId="15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Border="1"/>
    <xf numFmtId="0" fontId="15" fillId="0" borderId="14" xfId="0" applyFont="1" applyBorder="1" applyAlignment="1" applyProtection="1">
      <alignment horizontal="left"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49" fontId="15" fillId="0" borderId="31" xfId="0" applyNumberFormat="1" applyFont="1" applyBorder="1" applyAlignment="1" applyProtection="1">
      <alignment horizontal="left" vertical="center"/>
      <protection locked="0"/>
    </xf>
    <xf numFmtId="49" fontId="15" fillId="0" borderId="39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right" vertical="center"/>
    </xf>
    <xf numFmtId="49" fontId="15" fillId="0" borderId="28" xfId="0" applyNumberFormat="1" applyFont="1" applyBorder="1" applyAlignment="1" applyProtection="1">
      <alignment horizontal="right" vertical="center"/>
      <protection locked="0"/>
    </xf>
    <xf numFmtId="49" fontId="15" fillId="0" borderId="29" xfId="0" applyNumberFormat="1" applyFont="1" applyBorder="1" applyAlignment="1" applyProtection="1">
      <alignment horizontal="right"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49" fontId="15" fillId="0" borderId="30" xfId="0" applyNumberFormat="1" applyFont="1" applyBorder="1" applyAlignment="1" applyProtection="1">
      <alignment horizontal="right" vertical="center"/>
      <protection locked="0"/>
    </xf>
    <xf numFmtId="49" fontId="15" fillId="0" borderId="31" xfId="0" applyNumberFormat="1" applyFont="1" applyBorder="1" applyAlignment="1" applyProtection="1">
      <alignment horizontal="right" vertical="center"/>
      <protection locked="0"/>
    </xf>
    <xf numFmtId="49" fontId="15" fillId="0" borderId="32" xfId="0" applyNumberFormat="1" applyFont="1" applyBorder="1" applyAlignment="1" applyProtection="1">
      <alignment horizontal="right" vertical="center"/>
      <protection locked="0"/>
    </xf>
    <xf numFmtId="49" fontId="22" fillId="0" borderId="28" xfId="0" applyNumberFormat="1" applyFont="1" applyBorder="1" applyAlignment="1" applyProtection="1">
      <alignment horizontal="center" vertical="center"/>
      <protection locked="0"/>
    </xf>
    <xf numFmtId="49" fontId="22" fillId="0" borderId="29" xfId="0" applyNumberFormat="1" applyFont="1" applyBorder="1" applyAlignment="1" applyProtection="1">
      <alignment vertical="center"/>
      <protection locked="0"/>
    </xf>
    <xf numFmtId="49" fontId="22" fillId="0" borderId="10" xfId="0" applyNumberFormat="1" applyFont="1" applyBorder="1" applyAlignment="1" applyProtection="1">
      <alignment vertical="center"/>
      <protection locked="0"/>
    </xf>
    <xf numFmtId="49" fontId="22" fillId="0" borderId="30" xfId="0" applyNumberFormat="1" applyFont="1" applyBorder="1" applyAlignment="1" applyProtection="1">
      <alignment vertical="center"/>
      <protection locked="0"/>
    </xf>
    <xf numFmtId="49" fontId="22" fillId="0" borderId="31" xfId="0" applyNumberFormat="1" applyFont="1" applyBorder="1" applyAlignment="1" applyProtection="1">
      <alignment vertical="center"/>
      <protection locked="0"/>
    </xf>
    <xf numFmtId="49" fontId="22" fillId="0" borderId="32" xfId="0" applyNumberFormat="1" applyFont="1" applyBorder="1" applyAlignment="1" applyProtection="1">
      <alignment vertical="center"/>
      <protection locked="0"/>
    </xf>
    <xf numFmtId="49" fontId="22" fillId="0" borderId="28" xfId="0" applyNumberFormat="1" applyFont="1" applyBorder="1" applyAlignment="1" applyProtection="1">
      <alignment horizontal="right" vertical="center"/>
      <protection locked="0"/>
    </xf>
    <xf numFmtId="49" fontId="22" fillId="0" borderId="29" xfId="0" applyNumberFormat="1" applyFont="1" applyBorder="1" applyAlignment="1" applyProtection="1">
      <alignment horizontal="right" vertical="center"/>
      <protection locked="0"/>
    </xf>
    <xf numFmtId="49" fontId="22" fillId="0" borderId="10" xfId="0" applyNumberFormat="1" applyFont="1" applyBorder="1" applyAlignment="1" applyProtection="1">
      <alignment horizontal="right" vertical="center"/>
      <protection locked="0"/>
    </xf>
    <xf numFmtId="49" fontId="22" fillId="0" borderId="30" xfId="0" applyNumberFormat="1" applyFont="1" applyBorder="1" applyAlignment="1" applyProtection="1">
      <alignment horizontal="right" vertical="center"/>
      <protection locked="0"/>
    </xf>
    <xf numFmtId="49" fontId="22" fillId="0" borderId="31" xfId="0" applyNumberFormat="1" applyFont="1" applyBorder="1" applyAlignment="1" applyProtection="1">
      <alignment horizontal="right" vertical="center"/>
      <protection locked="0"/>
    </xf>
    <xf numFmtId="49" fontId="22" fillId="0" borderId="32" xfId="0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 vertical="center" wrapText="1"/>
      <protection hidden="1"/>
    </xf>
    <xf numFmtId="0" fontId="39" fillId="0" borderId="2" xfId="0" applyFont="1" applyBorder="1" applyAlignment="1" applyProtection="1">
      <alignment horizontal="center" vertical="center" wrapText="1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15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6" fillId="0" borderId="2" xfId="0" applyFont="1" applyBorder="1" applyAlignment="1" applyProtection="1">
      <alignment horizontal="right" vertical="center"/>
      <protection hidden="1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9" fillId="0" borderId="4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2" xfId="0" applyFont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169" fontId="41" fillId="3" borderId="6" xfId="0" applyNumberFormat="1" applyFont="1" applyFill="1" applyBorder="1" applyAlignment="1" applyProtection="1">
      <alignment horizontal="center" vertical="center"/>
      <protection hidden="1"/>
    </xf>
    <xf numFmtId="169" fontId="41" fillId="3" borderId="3" xfId="0" applyNumberFormat="1" applyFont="1" applyFill="1" applyBorder="1" applyAlignment="1" applyProtection="1">
      <alignment horizontal="center" vertical="center"/>
      <protection hidden="1"/>
    </xf>
    <xf numFmtId="169" fontId="41" fillId="3" borderId="9" xfId="0" applyNumberFormat="1" applyFont="1" applyFill="1" applyBorder="1" applyAlignment="1" applyProtection="1">
      <alignment horizontal="center" vertical="center"/>
      <protection hidden="1"/>
    </xf>
    <xf numFmtId="169" fontId="41" fillId="3" borderId="4" xfId="0" applyNumberFormat="1" applyFont="1" applyFill="1" applyBorder="1" applyAlignment="1" applyProtection="1">
      <alignment horizontal="center" vertical="center"/>
      <protection hidden="1"/>
    </xf>
    <xf numFmtId="169" fontId="41" fillId="3" borderId="12" xfId="0" applyNumberFormat="1" applyFont="1" applyFill="1" applyBorder="1" applyAlignment="1" applyProtection="1">
      <alignment horizontal="center" vertical="center"/>
      <protection hidden="1"/>
    </xf>
    <xf numFmtId="169" fontId="41" fillId="3" borderId="11" xfId="0" applyNumberFormat="1" applyFont="1" applyFill="1" applyBorder="1" applyAlignment="1" applyProtection="1">
      <alignment horizontal="center" vertical="center"/>
      <protection hidden="1"/>
    </xf>
    <xf numFmtId="49" fontId="15" fillId="0" borderId="5" xfId="0" applyNumberFormat="1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left" vertical="center"/>
    </xf>
    <xf numFmtId="169" fontId="15" fillId="3" borderId="1" xfId="0" applyNumberFormat="1" applyFont="1" applyFill="1" applyBorder="1" applyAlignment="1" applyProtection="1">
      <alignment horizontal="center" vertical="center"/>
      <protection locked="0"/>
    </xf>
    <xf numFmtId="169" fontId="15" fillId="3" borderId="0" xfId="0" applyNumberFormat="1" applyFont="1" applyFill="1" applyBorder="1" applyAlignment="1" applyProtection="1">
      <alignment horizontal="center" vertical="center"/>
      <protection locked="0"/>
    </xf>
    <xf numFmtId="169" fontId="15" fillId="3" borderId="2" xfId="0" applyNumberFormat="1" applyFont="1" applyFill="1" applyBorder="1" applyAlignment="1" applyProtection="1">
      <alignment horizontal="center" vertical="center"/>
      <protection locked="0"/>
    </xf>
    <xf numFmtId="169" fontId="15" fillId="3" borderId="6" xfId="0" applyNumberFormat="1" applyFont="1" applyFill="1" applyBorder="1" applyAlignment="1" applyProtection="1">
      <alignment horizontal="center" vertical="center"/>
      <protection locked="0"/>
    </xf>
    <xf numFmtId="169" fontId="15" fillId="3" borderId="3" xfId="0" applyNumberFormat="1" applyFont="1" applyFill="1" applyBorder="1" applyAlignment="1" applyProtection="1">
      <alignment horizontal="center" vertical="center"/>
      <protection locked="0"/>
    </xf>
    <xf numFmtId="169" fontId="15" fillId="3" borderId="9" xfId="0" applyNumberFormat="1" applyFont="1" applyFill="1" applyBorder="1" applyAlignment="1" applyProtection="1">
      <alignment horizontal="center" vertical="center"/>
      <protection locked="0"/>
    </xf>
    <xf numFmtId="169" fontId="42" fillId="3" borderId="1" xfId="0" applyNumberFormat="1" applyFont="1" applyFill="1" applyBorder="1" applyAlignment="1" applyProtection="1">
      <alignment horizontal="right" vertical="center"/>
      <protection hidden="1"/>
    </xf>
    <xf numFmtId="169" fontId="42" fillId="3" borderId="0" xfId="0" applyNumberFormat="1" applyFont="1" applyFill="1" applyBorder="1" applyAlignment="1" applyProtection="1">
      <alignment horizontal="right" vertical="center"/>
      <protection hidden="1"/>
    </xf>
    <xf numFmtId="169" fontId="42" fillId="3" borderId="2" xfId="0" applyNumberFormat="1" applyFont="1" applyFill="1" applyBorder="1" applyAlignment="1" applyProtection="1">
      <alignment horizontal="right" vertical="center"/>
      <protection hidden="1"/>
    </xf>
    <xf numFmtId="169" fontId="41" fillId="2" borderId="16" xfId="0" applyNumberFormat="1" applyFont="1" applyFill="1" applyBorder="1" applyAlignment="1" applyProtection="1">
      <alignment horizontal="right" vertical="center"/>
      <protection locked="0" hidden="1"/>
    </xf>
    <xf numFmtId="169" fontId="41" fillId="2" borderId="17" xfId="0" applyNumberFormat="1" applyFont="1" applyFill="1" applyBorder="1" applyAlignment="1" applyProtection="1">
      <alignment horizontal="right" vertical="center"/>
      <protection locked="0" hidden="1"/>
    </xf>
    <xf numFmtId="169" fontId="41" fillId="2" borderId="18" xfId="0" applyNumberFormat="1" applyFont="1" applyFill="1" applyBorder="1" applyAlignment="1" applyProtection="1">
      <alignment horizontal="right" vertical="center"/>
      <protection locked="0" hidden="1"/>
    </xf>
    <xf numFmtId="0" fontId="15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2" fillId="0" borderId="3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69" fontId="15" fillId="0" borderId="25" xfId="0" applyNumberFormat="1" applyFont="1" applyBorder="1" applyAlignment="1" applyProtection="1">
      <alignment horizontal="center" vertical="center"/>
    </xf>
    <xf numFmtId="169" fontId="15" fillId="0" borderId="26" xfId="0" applyNumberFormat="1" applyFont="1" applyBorder="1" applyAlignment="1" applyProtection="1">
      <alignment horizontal="center" vertical="center"/>
    </xf>
    <xf numFmtId="169" fontId="15" fillId="0" borderId="27" xfId="0" applyNumberFormat="1" applyFont="1" applyBorder="1" applyAlignment="1" applyProtection="1">
      <alignment horizontal="center" vertical="center"/>
    </xf>
    <xf numFmtId="169" fontId="15" fillId="0" borderId="1" xfId="0" applyNumberFormat="1" applyFont="1" applyBorder="1" applyAlignment="1" applyProtection="1">
      <alignment horizontal="center" vertical="center"/>
    </xf>
    <xf numFmtId="169" fontId="15" fillId="0" borderId="0" xfId="0" applyNumberFormat="1" applyFont="1" applyBorder="1" applyAlignment="1" applyProtection="1">
      <alignment horizontal="center" vertical="center"/>
    </xf>
    <xf numFmtId="169" fontId="15" fillId="0" borderId="2" xfId="0" applyNumberFormat="1" applyFont="1" applyBorder="1" applyAlignment="1" applyProtection="1">
      <alignment horizontal="center" vertical="center"/>
    </xf>
    <xf numFmtId="169" fontId="15" fillId="0" borderId="19" xfId="0" applyNumberFormat="1" applyFont="1" applyBorder="1" applyAlignment="1" applyProtection="1">
      <alignment horizontal="center" vertical="center"/>
    </xf>
    <xf numFmtId="169" fontId="15" fillId="0" borderId="24" xfId="0" applyNumberFormat="1" applyFont="1" applyBorder="1" applyAlignment="1" applyProtection="1">
      <alignment horizontal="center" vertical="center"/>
    </xf>
    <xf numFmtId="169" fontId="15" fillId="0" borderId="20" xfId="0" applyNumberFormat="1" applyFont="1" applyBorder="1" applyAlignment="1" applyProtection="1">
      <alignment horizontal="center" vertical="center"/>
    </xf>
    <xf numFmtId="169" fontId="15" fillId="0" borderId="4" xfId="0" applyNumberFormat="1" applyFont="1" applyBorder="1" applyAlignment="1" applyProtection="1">
      <alignment horizontal="center" vertical="center"/>
      <protection hidden="1"/>
    </xf>
    <xf numFmtId="169" fontId="15" fillId="0" borderId="12" xfId="0" applyNumberFormat="1" applyFont="1" applyBorder="1" applyAlignment="1" applyProtection="1">
      <alignment horizontal="center" vertical="center"/>
      <protection hidden="1"/>
    </xf>
    <xf numFmtId="169" fontId="15" fillId="0" borderId="11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3" fillId="0" borderId="50" xfId="0" applyNumberFormat="1" applyFont="1" applyBorder="1" applyAlignment="1" applyProtection="1">
      <alignment horizontal="center" vertical="center"/>
      <protection hidden="1"/>
    </xf>
    <xf numFmtId="165" fontId="3" fillId="0" borderId="51" xfId="0" applyNumberFormat="1" applyFont="1" applyBorder="1" applyAlignment="1" applyProtection="1">
      <alignment horizontal="center" vertical="center"/>
      <protection hidden="1"/>
    </xf>
    <xf numFmtId="165" fontId="3" fillId="0" borderId="5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164" fontId="3" fillId="0" borderId="0" xfId="0" applyNumberFormat="1" applyFont="1" applyBorder="1" applyAlignment="1" applyProtection="1">
      <alignment horizontal="left"/>
      <protection hidden="1"/>
    </xf>
    <xf numFmtId="164" fontId="3" fillId="0" borderId="14" xfId="0" applyNumberFormat="1" applyFont="1" applyBorder="1" applyAlignment="1" applyProtection="1">
      <alignment horizontal="left"/>
      <protection hidden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9" fontId="15" fillId="0" borderId="53" xfId="0" applyNumberFormat="1" applyFont="1" applyBorder="1" applyAlignment="1" applyProtection="1">
      <alignment horizontal="right" vertical="center"/>
      <protection hidden="1"/>
    </xf>
    <xf numFmtId="169" fontId="15" fillId="0" borderId="15" xfId="0" applyNumberFormat="1" applyFont="1" applyBorder="1" applyAlignment="1" applyProtection="1">
      <alignment horizontal="right" vertical="center"/>
      <protection hidden="1"/>
    </xf>
    <xf numFmtId="169" fontId="15" fillId="0" borderId="54" xfId="0" applyNumberFormat="1" applyFont="1" applyBorder="1" applyAlignment="1" applyProtection="1">
      <alignment horizontal="right" vertical="center"/>
      <protection hidden="1"/>
    </xf>
    <xf numFmtId="169" fontId="15" fillId="0" borderId="38" xfId="0" applyNumberFormat="1" applyFont="1" applyBorder="1" applyAlignment="1" applyProtection="1">
      <alignment vertical="center"/>
      <protection locked="0"/>
    </xf>
    <xf numFmtId="169" fontId="15" fillId="0" borderId="15" xfId="0" applyNumberFormat="1" applyFont="1" applyBorder="1" applyAlignment="1" applyProtection="1">
      <alignment vertical="center"/>
      <protection locked="0"/>
    </xf>
    <xf numFmtId="0" fontId="26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167" fontId="7" fillId="0" borderId="55" xfId="0" applyNumberFormat="1" applyFont="1" applyBorder="1" applyAlignment="1" applyProtection="1">
      <alignment horizontal="center"/>
    </xf>
    <xf numFmtId="167" fontId="7" fillId="0" borderId="56" xfId="0" applyNumberFormat="1" applyFont="1" applyBorder="1" applyAlignment="1" applyProtection="1">
      <alignment horizontal="center"/>
    </xf>
    <xf numFmtId="167" fontId="7" fillId="0" borderId="57" xfId="0" applyNumberFormat="1" applyFont="1" applyBorder="1" applyAlignment="1" applyProtection="1">
      <alignment horizontal="center"/>
    </xf>
    <xf numFmtId="167" fontId="7" fillId="0" borderId="0" xfId="0" applyNumberFormat="1" applyFont="1" applyBorder="1" applyAlignment="1" applyProtection="1">
      <alignment horizontal="center"/>
      <protection hidden="1"/>
    </xf>
    <xf numFmtId="167" fontId="7" fillId="0" borderId="14" xfId="0" applyNumberFormat="1" applyFont="1" applyBorder="1" applyAlignment="1" applyProtection="1">
      <alignment horizontal="center"/>
      <protection hidden="1"/>
    </xf>
    <xf numFmtId="169" fontId="15" fillId="0" borderId="36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9" fontId="15" fillId="0" borderId="4" xfId="0" applyNumberFormat="1" applyFont="1" applyBorder="1" applyAlignment="1" applyProtection="1">
      <alignment vertical="center"/>
      <protection locked="0"/>
    </xf>
    <xf numFmtId="169" fontId="15" fillId="0" borderId="12" xfId="0" applyNumberFormat="1" applyFont="1" applyBorder="1" applyAlignment="1" applyProtection="1">
      <alignment vertical="center"/>
      <protection locked="0"/>
    </xf>
    <xf numFmtId="169" fontId="15" fillId="0" borderId="11" xfId="0" applyNumberFormat="1" applyFont="1" applyBorder="1" applyAlignment="1" applyProtection="1">
      <alignment vertical="center"/>
      <protection locked="0"/>
    </xf>
    <xf numFmtId="0" fontId="40" fillId="0" borderId="0" xfId="0" applyFont="1" applyBorder="1" applyAlignment="1">
      <alignment horizontal="center" vertical="top"/>
    </xf>
    <xf numFmtId="0" fontId="40" fillId="0" borderId="2" xfId="0" applyFont="1" applyBorder="1" applyAlignment="1">
      <alignment horizontal="center" vertical="top"/>
    </xf>
    <xf numFmtId="0" fontId="40" fillId="0" borderId="3" xfId="0" applyFont="1" applyBorder="1" applyAlignment="1">
      <alignment horizontal="center" vertical="top"/>
    </xf>
    <xf numFmtId="0" fontId="40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3" fontId="15" fillId="0" borderId="4" xfId="0" applyNumberFormat="1" applyFont="1" applyBorder="1" applyAlignment="1" applyProtection="1">
      <alignment horizontal="right" vertical="center"/>
      <protection locked="0"/>
    </xf>
    <xf numFmtId="3" fontId="15" fillId="0" borderId="12" xfId="0" applyNumberFormat="1" applyFont="1" applyBorder="1" applyAlignment="1" applyProtection="1">
      <alignment horizontal="right" vertical="center"/>
      <protection locked="0"/>
    </xf>
    <xf numFmtId="3" fontId="15" fillId="0" borderId="11" xfId="0" applyNumberFormat="1" applyFont="1" applyBorder="1" applyAlignment="1" applyProtection="1">
      <alignment horizontal="right" vertical="center"/>
      <protection locked="0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9" xfId="0" applyFont="1" applyBorder="1"/>
    <xf numFmtId="0" fontId="17" fillId="0" borderId="3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3" fontId="15" fillId="0" borderId="15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0" xfId="0" applyNumberFormat="1" applyFont="1" applyBorder="1" applyAlignment="1" applyProtection="1">
      <alignment horizontal="right" vertical="center"/>
      <protection locked="0"/>
    </xf>
    <xf numFmtId="3" fontId="15" fillId="0" borderId="6" xfId="0" applyNumberFormat="1" applyFont="1" applyBorder="1" applyAlignment="1" applyProtection="1">
      <alignment horizontal="right" vertical="center"/>
      <protection locked="0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3" fontId="15" fillId="0" borderId="8" xfId="0" applyNumberFormat="1" applyFont="1" applyBorder="1" applyAlignment="1" applyProtection="1">
      <alignment horizontal="right" vertical="center"/>
      <protection locked="0"/>
    </xf>
    <xf numFmtId="3" fontId="15" fillId="0" borderId="2" xfId="0" applyNumberFormat="1" applyFont="1" applyBorder="1" applyAlignment="1" applyProtection="1">
      <alignment horizontal="right" vertical="center"/>
      <protection locked="0"/>
    </xf>
    <xf numFmtId="3" fontId="15" fillId="0" borderId="9" xfId="0" applyNumberFormat="1" applyFont="1" applyBorder="1" applyAlignment="1" applyProtection="1">
      <alignment horizontal="right" vertical="center"/>
      <protection locked="0"/>
    </xf>
    <xf numFmtId="165" fontId="15" fillId="0" borderId="50" xfId="0" applyNumberFormat="1" applyFont="1" applyBorder="1" applyAlignment="1" applyProtection="1">
      <alignment horizontal="center" vertical="center"/>
      <protection hidden="1"/>
    </xf>
    <xf numFmtId="165" fontId="15" fillId="0" borderId="51" xfId="0" applyNumberFormat="1" applyFont="1" applyBorder="1" applyAlignment="1" applyProtection="1">
      <alignment horizontal="center" vertical="center"/>
      <protection hidden="1"/>
    </xf>
    <xf numFmtId="165" fontId="15" fillId="0" borderId="52" xfId="0" applyNumberFormat="1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/>
    </xf>
    <xf numFmtId="0" fontId="25" fillId="0" borderId="9" xfId="0" applyFont="1" applyBorder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15" fillId="0" borderId="0" xfId="0" applyNumberFormat="1" applyFont="1" applyBorder="1" applyAlignment="1" applyProtection="1">
      <alignment horizontal="left"/>
      <protection hidden="1"/>
    </xf>
    <xf numFmtId="164" fontId="15" fillId="0" borderId="14" xfId="0" applyNumberFormat="1" applyFont="1" applyBorder="1" applyAlignment="1" applyProtection="1">
      <alignment horizontal="left"/>
      <protection hidden="1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4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0" xfId="0" applyFont="1" applyBorder="1"/>
    <xf numFmtId="0" fontId="9" fillId="0" borderId="8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9" fillId="0" borderId="5" xfId="0" applyFont="1" applyBorder="1" applyAlignment="1">
      <alignment horizontal="center"/>
    </xf>
    <xf numFmtId="0" fontId="9" fillId="0" borderId="1" xfId="0" applyFont="1" applyBorder="1"/>
    <xf numFmtId="0" fontId="15" fillId="0" borderId="7" xfId="0" applyFont="1" applyBorder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6" fillId="0" borderId="5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169" fontId="15" fillId="0" borderId="5" xfId="0" applyNumberFormat="1" applyFont="1" applyBorder="1" applyAlignment="1" applyProtection="1">
      <alignment vertical="center"/>
      <protection hidden="1"/>
    </xf>
    <xf numFmtId="169" fontId="15" fillId="0" borderId="7" xfId="0" applyNumberFormat="1" applyFont="1" applyBorder="1" applyAlignment="1" applyProtection="1">
      <alignment vertical="center"/>
      <protection hidden="1"/>
    </xf>
    <xf numFmtId="169" fontId="15" fillId="0" borderId="8" xfId="0" applyNumberFormat="1" applyFont="1" applyBorder="1" applyAlignment="1" applyProtection="1">
      <alignment vertical="center"/>
      <protection hidden="1"/>
    </xf>
    <xf numFmtId="169" fontId="15" fillId="0" borderId="6" xfId="0" applyNumberFormat="1" applyFont="1" applyBorder="1" applyAlignment="1" applyProtection="1">
      <alignment vertical="center"/>
      <protection hidden="1"/>
    </xf>
    <xf numFmtId="169" fontId="15" fillId="0" borderId="3" xfId="0" applyNumberFormat="1" applyFont="1" applyBorder="1" applyAlignment="1" applyProtection="1">
      <alignment vertical="center"/>
      <protection hidden="1"/>
    </xf>
    <xf numFmtId="169" fontId="15" fillId="0" borderId="9" xfId="0" applyNumberFormat="1" applyFont="1" applyBorder="1" applyAlignment="1" applyProtection="1">
      <alignment vertical="center"/>
      <protection hidden="1"/>
    </xf>
    <xf numFmtId="0" fontId="22" fillId="0" borderId="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69" fontId="15" fillId="0" borderId="4" xfId="0" applyNumberFormat="1" applyFont="1" applyBorder="1" applyAlignment="1" applyProtection="1">
      <alignment vertical="center"/>
      <protection hidden="1"/>
    </xf>
    <xf numFmtId="169" fontId="15" fillId="0" borderId="12" xfId="0" applyNumberFormat="1" applyFont="1" applyBorder="1" applyAlignment="1" applyProtection="1">
      <alignment vertical="center"/>
      <protection hidden="1"/>
    </xf>
    <xf numFmtId="169" fontId="15" fillId="0" borderId="11" xfId="0" applyNumberFormat="1" applyFont="1" applyBorder="1" applyAlignment="1" applyProtection="1">
      <alignment vertical="center"/>
      <protection hidden="1"/>
    </xf>
    <xf numFmtId="0" fontId="22" fillId="0" borderId="4" xfId="0" applyFont="1" applyBorder="1" applyAlignment="1"/>
    <xf numFmtId="0" fontId="22" fillId="0" borderId="12" xfId="0" applyFont="1" applyBorder="1" applyAlignment="1"/>
    <xf numFmtId="0" fontId="22" fillId="0" borderId="11" xfId="0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165" fontId="22" fillId="0" borderId="28" xfId="0" applyNumberFormat="1" applyFont="1" applyBorder="1" applyAlignment="1" applyProtection="1">
      <alignment horizontal="center"/>
      <protection hidden="1"/>
    </xf>
    <xf numFmtId="165" fontId="22" fillId="0" borderId="29" xfId="0" applyNumberFormat="1" applyFont="1" applyBorder="1" applyAlignment="1" applyProtection="1">
      <alignment horizontal="center"/>
      <protection hidden="1"/>
    </xf>
    <xf numFmtId="165" fontId="22" fillId="0" borderId="10" xfId="0" applyNumberFormat="1" applyFont="1" applyBorder="1" applyAlignment="1" applyProtection="1">
      <alignment horizontal="center"/>
      <protection hidden="1"/>
    </xf>
    <xf numFmtId="165" fontId="22" fillId="0" borderId="30" xfId="0" applyNumberFormat="1" applyFont="1" applyBorder="1" applyAlignment="1" applyProtection="1">
      <alignment horizontal="center"/>
      <protection hidden="1"/>
    </xf>
    <xf numFmtId="165" fontId="22" fillId="0" borderId="31" xfId="0" applyNumberFormat="1" applyFont="1" applyBorder="1" applyAlignment="1" applyProtection="1">
      <alignment horizontal="center"/>
      <protection hidden="1"/>
    </xf>
    <xf numFmtId="165" fontId="22" fillId="0" borderId="32" xfId="0" applyNumberFormat="1" applyFont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8" fontId="9" fillId="0" borderId="4" xfId="0" applyNumberFormat="1" applyFont="1" applyBorder="1" applyAlignment="1" applyProtection="1">
      <protection hidden="1"/>
    </xf>
    <xf numFmtId="168" fontId="9" fillId="0" borderId="12" xfId="0" applyNumberFormat="1" applyFont="1" applyBorder="1" applyAlignment="1" applyProtection="1">
      <protection hidden="1"/>
    </xf>
    <xf numFmtId="168" fontId="9" fillId="0" borderId="11" xfId="0" applyNumberFormat="1" applyFont="1" applyBorder="1" applyAlignment="1" applyProtection="1">
      <protection hidden="1"/>
    </xf>
    <xf numFmtId="167" fontId="22" fillId="0" borderId="0" xfId="0" applyNumberFormat="1" applyFont="1" applyBorder="1" applyAlignment="1" applyProtection="1">
      <alignment horizontal="center"/>
      <protection hidden="1"/>
    </xf>
    <xf numFmtId="167" fontId="22" fillId="0" borderId="14" xfId="0" applyNumberFormat="1" applyFont="1" applyBorder="1" applyAlignment="1" applyProtection="1">
      <alignment horizontal="center"/>
      <protection hidden="1"/>
    </xf>
    <xf numFmtId="0" fontId="22" fillId="0" borderId="3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8" fontId="9" fillId="0" borderId="5" xfId="0" applyNumberFormat="1" applyFont="1" applyBorder="1" applyAlignment="1" applyProtection="1">
      <alignment vertical="center"/>
      <protection hidden="1"/>
    </xf>
    <xf numFmtId="168" fontId="9" fillId="0" borderId="7" xfId="0" applyNumberFormat="1" applyFont="1" applyBorder="1" applyAlignment="1" applyProtection="1">
      <alignment vertical="center"/>
      <protection hidden="1"/>
    </xf>
    <xf numFmtId="168" fontId="9" fillId="0" borderId="8" xfId="0" applyNumberFormat="1" applyFont="1" applyBorder="1" applyAlignment="1" applyProtection="1">
      <alignment vertical="center"/>
      <protection hidden="1"/>
    </xf>
    <xf numFmtId="168" fontId="9" fillId="0" borderId="6" xfId="0" applyNumberFormat="1" applyFont="1" applyBorder="1" applyAlignment="1" applyProtection="1">
      <alignment vertical="center"/>
      <protection hidden="1"/>
    </xf>
    <xf numFmtId="168" fontId="9" fillId="0" borderId="3" xfId="0" applyNumberFormat="1" applyFont="1" applyBorder="1" applyAlignment="1" applyProtection="1">
      <alignment vertical="center"/>
      <protection hidden="1"/>
    </xf>
    <xf numFmtId="168" fontId="9" fillId="0" borderId="9" xfId="0" applyNumberFormat="1" applyFont="1" applyBorder="1" applyAlignment="1" applyProtection="1">
      <alignment vertical="center"/>
      <protection hidden="1"/>
    </xf>
    <xf numFmtId="0" fontId="8" fillId="0" borderId="3" xfId="0" applyFont="1" applyBorder="1" applyAlignment="1">
      <alignment horizontal="center" vertical="top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 hidden="1"/>
    </xf>
    <xf numFmtId="0" fontId="15" fillId="0" borderId="2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 horizontal="center" vertical="center"/>
    </xf>
    <xf numFmtId="165" fontId="22" fillId="0" borderId="50" xfId="0" applyNumberFormat="1" applyFont="1" applyBorder="1" applyAlignment="1" applyProtection="1">
      <alignment horizontal="center"/>
      <protection hidden="1"/>
    </xf>
    <xf numFmtId="165" fontId="22" fillId="0" borderId="51" xfId="0" applyNumberFormat="1" applyFont="1" applyBorder="1" applyAlignment="1" applyProtection="1">
      <alignment horizontal="center"/>
      <protection hidden="1"/>
    </xf>
    <xf numFmtId="165" fontId="22" fillId="0" borderId="52" xfId="0" applyNumberFormat="1" applyFont="1" applyBorder="1" applyAlignment="1" applyProtection="1">
      <alignment horizontal="center"/>
      <protection hidden="1"/>
    </xf>
    <xf numFmtId="169" fontId="25" fillId="0" borderId="5" xfId="0" applyNumberFormat="1" applyFont="1" applyBorder="1" applyAlignment="1" applyProtection="1">
      <alignment horizontal="right" vertical="center"/>
      <protection locked="0"/>
    </xf>
    <xf numFmtId="169" fontId="25" fillId="0" borderId="7" xfId="0" applyNumberFormat="1" applyFont="1" applyBorder="1" applyAlignment="1" applyProtection="1">
      <alignment horizontal="right" vertical="center"/>
      <protection locked="0"/>
    </xf>
    <xf numFmtId="169" fontId="25" fillId="0" borderId="8" xfId="0" applyNumberFormat="1" applyFont="1" applyBorder="1" applyAlignment="1" applyProtection="1">
      <alignment horizontal="right" vertical="center"/>
      <protection locked="0"/>
    </xf>
    <xf numFmtId="169" fontId="25" fillId="0" borderId="1" xfId="0" applyNumberFormat="1" applyFont="1" applyBorder="1" applyAlignment="1" applyProtection="1">
      <alignment horizontal="right" vertical="center"/>
      <protection locked="0"/>
    </xf>
    <xf numFmtId="169" fontId="25" fillId="0" borderId="0" xfId="0" applyNumberFormat="1" applyFont="1" applyBorder="1" applyAlignment="1" applyProtection="1">
      <alignment horizontal="right" vertical="center"/>
      <protection locked="0"/>
    </xf>
    <xf numFmtId="169" fontId="25" fillId="0" borderId="2" xfId="0" applyNumberFormat="1" applyFont="1" applyBorder="1" applyAlignment="1" applyProtection="1">
      <alignment horizontal="right" vertical="center"/>
      <protection locked="0"/>
    </xf>
    <xf numFmtId="169" fontId="25" fillId="0" borderId="6" xfId="0" applyNumberFormat="1" applyFont="1" applyBorder="1" applyAlignment="1" applyProtection="1">
      <alignment horizontal="right" vertical="center"/>
      <protection locked="0"/>
    </xf>
    <xf numFmtId="169" fontId="25" fillId="0" borderId="3" xfId="0" applyNumberFormat="1" applyFont="1" applyBorder="1" applyAlignment="1" applyProtection="1">
      <alignment horizontal="right" vertical="center"/>
      <protection locked="0"/>
    </xf>
    <xf numFmtId="169" fontId="25" fillId="0" borderId="9" xfId="0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top"/>
    </xf>
    <xf numFmtId="165" fontId="22" fillId="0" borderId="0" xfId="0" applyNumberFormat="1" applyFont="1" applyBorder="1" applyAlignment="1" applyProtection="1">
      <alignment horizontal="center"/>
      <protection hidden="1"/>
    </xf>
    <xf numFmtId="165" fontId="22" fillId="0" borderId="14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3" fontId="9" fillId="0" borderId="7" xfId="0" applyNumberFormat="1" applyFont="1" applyBorder="1" applyAlignment="1" applyProtection="1">
      <alignment horizontal="center" vertical="center"/>
      <protection locked="0"/>
    </xf>
    <xf numFmtId="3" fontId="9" fillId="0" borderId="8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9" fillId="0" borderId="2" xfId="0" applyNumberFormat="1" applyFont="1" applyBorder="1" applyAlignment="1" applyProtection="1">
      <alignment horizontal="center" vertical="center"/>
      <protection locked="0"/>
    </xf>
    <xf numFmtId="3" fontId="9" fillId="0" borderId="6" xfId="0" applyNumberFormat="1" applyFont="1" applyBorder="1" applyAlignment="1" applyProtection="1">
      <alignment horizontal="center" vertical="center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3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 applyProtection="1">
      <alignment horizontal="left"/>
      <protection hidden="1"/>
    </xf>
    <xf numFmtId="166" fontId="15" fillId="0" borderId="14" xfId="0" applyNumberFormat="1" applyFont="1" applyBorder="1" applyAlignment="1" applyProtection="1">
      <alignment horizontal="left"/>
      <protection hidden="1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69" fontId="15" fillId="0" borderId="15" xfId="0" applyNumberFormat="1" applyFont="1" applyBorder="1" applyAlignment="1" applyProtection="1">
      <alignment horizontal="center" vertical="center"/>
      <protection locked="0"/>
    </xf>
    <xf numFmtId="167" fontId="8" fillId="0" borderId="55" xfId="0" applyNumberFormat="1" applyFont="1" applyBorder="1" applyAlignment="1" applyProtection="1">
      <alignment horizontal="center"/>
      <protection hidden="1"/>
    </xf>
    <xf numFmtId="167" fontId="8" fillId="0" borderId="56" xfId="0" applyNumberFormat="1" applyFont="1" applyBorder="1" applyAlignment="1" applyProtection="1">
      <alignment horizontal="center"/>
      <protection hidden="1"/>
    </xf>
    <xf numFmtId="167" fontId="8" fillId="0" borderId="57" xfId="0" applyNumberFormat="1" applyFont="1" applyBorder="1" applyAlignment="1" applyProtection="1">
      <alignment horizontal="center"/>
      <protection hidden="1"/>
    </xf>
    <xf numFmtId="169" fontId="15" fillId="0" borderId="25" xfId="0" applyNumberFormat="1" applyFont="1" applyBorder="1" applyAlignment="1" applyProtection="1">
      <alignment horizontal="right" vertical="center"/>
      <protection hidden="1"/>
    </xf>
    <xf numFmtId="169" fontId="15" fillId="0" borderId="26" xfId="0" applyNumberFormat="1" applyFont="1" applyBorder="1" applyAlignment="1" applyProtection="1">
      <alignment horizontal="right" vertical="center"/>
      <protection hidden="1"/>
    </xf>
    <xf numFmtId="169" fontId="15" fillId="0" borderId="27" xfId="0" applyNumberFormat="1" applyFont="1" applyBorder="1" applyAlignment="1" applyProtection="1">
      <alignment horizontal="right" vertical="center"/>
      <protection hidden="1"/>
    </xf>
    <xf numFmtId="169" fontId="15" fillId="0" borderId="19" xfId="0" applyNumberFormat="1" applyFont="1" applyBorder="1" applyAlignment="1" applyProtection="1">
      <alignment horizontal="right" vertical="center"/>
      <protection hidden="1"/>
    </xf>
    <xf numFmtId="169" fontId="15" fillId="0" borderId="24" xfId="0" applyNumberFormat="1" applyFont="1" applyBorder="1" applyAlignment="1" applyProtection="1">
      <alignment horizontal="right" vertical="center"/>
      <protection hidden="1"/>
    </xf>
    <xf numFmtId="169" fontId="15" fillId="0" borderId="20" xfId="0" applyNumberFormat="1" applyFont="1" applyBorder="1" applyAlignment="1" applyProtection="1">
      <alignment horizontal="right" vertical="center"/>
      <protection hidden="1"/>
    </xf>
    <xf numFmtId="169" fontId="15" fillId="0" borderId="38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top"/>
    </xf>
    <xf numFmtId="167" fontId="8" fillId="0" borderId="0" xfId="0" applyNumberFormat="1" applyFont="1" applyBorder="1" applyAlignment="1" applyProtection="1">
      <alignment horizontal="center"/>
      <protection hidden="1"/>
    </xf>
    <xf numFmtId="167" fontId="8" fillId="0" borderId="14" xfId="0" applyNumberFormat="1" applyFont="1" applyBorder="1" applyAlignment="1" applyProtection="1">
      <alignment horizontal="center"/>
      <protection hidden="1"/>
    </xf>
    <xf numFmtId="0" fontId="26" fillId="0" borderId="7" xfId="0" applyFont="1" applyBorder="1" applyAlignment="1">
      <alignment horizontal="left" vertical="center"/>
    </xf>
    <xf numFmtId="167" fontId="8" fillId="0" borderId="55" xfId="0" applyNumberFormat="1" applyFont="1" applyBorder="1" applyAlignment="1" applyProtection="1">
      <alignment horizontal="center"/>
      <protection locked="0" hidden="1"/>
    </xf>
    <xf numFmtId="167" fontId="8" fillId="0" borderId="56" xfId="0" applyNumberFormat="1" applyFont="1" applyBorder="1" applyAlignment="1" applyProtection="1">
      <alignment horizontal="center"/>
      <protection locked="0" hidden="1"/>
    </xf>
    <xf numFmtId="167" fontId="8" fillId="0" borderId="57" xfId="0" applyNumberFormat="1" applyFont="1" applyBorder="1" applyAlignment="1" applyProtection="1">
      <alignment horizontal="center"/>
      <protection locked="0" hidden="1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6" fillId="0" borderId="0" xfId="0" applyFont="1" applyBorder="1" applyAlignment="1" applyProtection="1">
      <alignment horizontal="center"/>
      <protection hidden="1"/>
    </xf>
    <xf numFmtId="164" fontId="15" fillId="0" borderId="3" xfId="0" applyNumberFormat="1" applyFont="1" applyBorder="1" applyAlignment="1" applyProtection="1">
      <alignment horizontal="left"/>
      <protection hidden="1"/>
    </xf>
    <xf numFmtId="0" fontId="2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170" fontId="15" fillId="0" borderId="15" xfId="0" applyNumberFormat="1" applyFont="1" applyBorder="1" applyAlignment="1" applyProtection="1">
      <alignment horizontal="center" vertical="center"/>
      <protection hidden="1"/>
    </xf>
    <xf numFmtId="169" fontId="15" fillId="0" borderId="6" xfId="0" applyNumberFormat="1" applyFont="1" applyBorder="1" applyAlignment="1" applyProtection="1">
      <alignment horizontal="center" vertical="center"/>
      <protection hidden="1"/>
    </xf>
    <xf numFmtId="169" fontId="15" fillId="0" borderId="3" xfId="0" applyNumberFormat="1" applyFont="1" applyBorder="1" applyAlignment="1" applyProtection="1">
      <alignment horizontal="center" vertical="center"/>
      <protection hidden="1"/>
    </xf>
    <xf numFmtId="169" fontId="15" fillId="0" borderId="9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0" xfId="0" applyBorder="1"/>
    <xf numFmtId="167" fontId="8" fillId="0" borderId="0" xfId="0" applyNumberFormat="1" applyFont="1" applyBorder="1" applyAlignment="1" applyProtection="1">
      <alignment horizontal="center"/>
      <protection locked="0" hidden="1"/>
    </xf>
    <xf numFmtId="167" fontId="8" fillId="0" borderId="14" xfId="0" applyNumberFormat="1" applyFont="1" applyBorder="1" applyAlignment="1" applyProtection="1">
      <alignment horizontal="center"/>
      <protection locked="0" hidden="1"/>
    </xf>
    <xf numFmtId="0" fontId="50" fillId="0" borderId="5" xfId="0" applyFont="1" applyBorder="1" applyAlignment="1">
      <alignment horizontal="left" vertical="center"/>
    </xf>
    <xf numFmtId="0" fontId="50" fillId="0" borderId="7" xfId="0" applyFont="1" applyBorder="1" applyAlignment="1">
      <alignment horizontal="left" vertical="center"/>
    </xf>
    <xf numFmtId="0" fontId="52" fillId="0" borderId="7" xfId="0" applyFont="1" applyBorder="1" applyAlignment="1">
      <alignment horizontal="left"/>
    </xf>
    <xf numFmtId="0" fontId="52" fillId="0" borderId="8" xfId="0" applyFont="1" applyBorder="1" applyAlignment="1">
      <alignment horizontal="left"/>
    </xf>
    <xf numFmtId="0" fontId="51" fillId="0" borderId="6" xfId="2" applyFont="1" applyBorder="1" applyAlignment="1" applyProtection="1">
      <alignment horizontal="center" vertical="center"/>
    </xf>
    <xf numFmtId="0" fontId="51" fillId="0" borderId="3" xfId="2" applyFont="1" applyBorder="1" applyAlignment="1" applyProtection="1">
      <alignment horizontal="center" vertical="center"/>
    </xf>
    <xf numFmtId="0" fontId="53" fillId="0" borderId="3" xfId="2" applyFont="1" applyBorder="1" applyAlignment="1" applyProtection="1">
      <alignment horizontal="left" vertical="center"/>
    </xf>
    <xf numFmtId="0" fontId="50" fillId="0" borderId="3" xfId="0" applyFont="1" applyBorder="1" applyAlignment="1">
      <alignment horizontal="left" vertical="center"/>
    </xf>
    <xf numFmtId="0" fontId="50" fillId="0" borderId="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169" fontId="15" fillId="0" borderId="25" xfId="0" applyNumberFormat="1" applyFont="1" applyBorder="1" applyAlignment="1" applyProtection="1">
      <alignment horizontal="right" vertical="center"/>
      <protection locked="0"/>
    </xf>
    <xf numFmtId="169" fontId="15" fillId="0" borderId="26" xfId="0" applyNumberFormat="1" applyFont="1" applyBorder="1" applyAlignment="1" applyProtection="1">
      <alignment horizontal="right" vertical="center"/>
      <protection locked="0"/>
    </xf>
    <xf numFmtId="169" fontId="15" fillId="0" borderId="27" xfId="0" applyNumberFormat="1" applyFont="1" applyBorder="1" applyAlignment="1" applyProtection="1">
      <alignment horizontal="right" vertical="center"/>
      <protection locked="0"/>
    </xf>
    <xf numFmtId="169" fontId="15" fillId="0" borderId="1" xfId="0" applyNumberFormat="1" applyFont="1" applyBorder="1" applyAlignment="1" applyProtection="1">
      <alignment horizontal="right" vertical="center"/>
      <protection locked="0"/>
    </xf>
    <xf numFmtId="169" fontId="15" fillId="0" borderId="0" xfId="0" applyNumberFormat="1" applyFont="1" applyBorder="1" applyAlignment="1" applyProtection="1">
      <alignment horizontal="right" vertical="center"/>
      <protection locked="0"/>
    </xf>
    <xf numFmtId="169" fontId="15" fillId="0" borderId="2" xfId="0" applyNumberFormat="1" applyFont="1" applyBorder="1" applyAlignment="1" applyProtection="1">
      <alignment horizontal="right" vertical="center"/>
      <protection locked="0"/>
    </xf>
    <xf numFmtId="169" fontId="15" fillId="0" borderId="19" xfId="0" applyNumberFormat="1" applyFont="1" applyBorder="1" applyAlignment="1" applyProtection="1">
      <alignment horizontal="right" vertical="center"/>
      <protection locked="0"/>
    </xf>
    <xf numFmtId="169" fontId="15" fillId="0" borderId="24" xfId="0" applyNumberFormat="1" applyFont="1" applyBorder="1" applyAlignment="1" applyProtection="1">
      <alignment horizontal="right" vertical="center"/>
      <protection locked="0"/>
    </xf>
    <xf numFmtId="169" fontId="15" fillId="0" borderId="20" xfId="0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169" fontId="15" fillId="0" borderId="15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left"/>
    </xf>
    <xf numFmtId="0" fontId="26" fillId="0" borderId="7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left" vertical="center"/>
    </xf>
    <xf numFmtId="0" fontId="25" fillId="0" borderId="15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/>
    </xf>
    <xf numFmtId="49" fontId="22" fillId="0" borderId="15" xfId="0" applyNumberFormat="1" applyFont="1" applyBorder="1" applyAlignment="1" applyProtection="1">
      <alignment horizontal="left" vertical="center" wrapText="1"/>
    </xf>
    <xf numFmtId="170" fontId="22" fillId="0" borderId="15" xfId="0" applyNumberFormat="1" applyFont="1" applyBorder="1" applyAlignment="1" applyProtection="1">
      <alignment horizontal="center" vertical="center" wrapText="1"/>
    </xf>
    <xf numFmtId="49" fontId="22" fillId="0" borderId="15" xfId="0" applyNumberFormat="1" applyFont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left" vertical="center"/>
    </xf>
    <xf numFmtId="0" fontId="15" fillId="0" borderId="11" xfId="0" applyFont="1" applyFill="1" applyBorder="1" applyAlignment="1" applyProtection="1">
      <alignment horizontal="left" vertical="center"/>
    </xf>
    <xf numFmtId="0" fontId="22" fillId="0" borderId="15" xfId="0" applyFont="1" applyBorder="1" applyAlignment="1" applyProtection="1">
      <alignment horizontal="left" vertical="center" wrapText="1"/>
    </xf>
    <xf numFmtId="170" fontId="22" fillId="0" borderId="15" xfId="0" applyNumberFormat="1" applyFont="1" applyBorder="1" applyAlignment="1" applyProtection="1">
      <alignment horizontal="right" vertical="center" wrapText="1"/>
    </xf>
    <xf numFmtId="0" fontId="9" fillId="0" borderId="15" xfId="0" applyFont="1" applyFill="1" applyBorder="1" applyAlignment="1" applyProtection="1">
      <alignment horizontal="left" vertical="center" wrapText="1"/>
    </xf>
    <xf numFmtId="170" fontId="2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4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</xf>
    <xf numFmtId="1" fontId="22" fillId="0" borderId="15" xfId="0" applyNumberFormat="1" applyFont="1" applyBorder="1" applyAlignment="1" applyProtection="1">
      <alignment horizontal="left" vertical="center" wrapText="1"/>
    </xf>
    <xf numFmtId="49" fontId="22" fillId="0" borderId="4" xfId="0" applyNumberFormat="1" applyFont="1" applyBorder="1" applyAlignment="1" applyProtection="1">
      <alignment horizontal="left" vertical="center" wrapText="1"/>
    </xf>
    <xf numFmtId="49" fontId="22" fillId="0" borderId="12" xfId="0" applyNumberFormat="1" applyFont="1" applyBorder="1" applyAlignment="1" applyProtection="1">
      <alignment horizontal="left" vertical="center" wrapText="1"/>
    </xf>
    <xf numFmtId="49" fontId="22" fillId="0" borderId="11" xfId="0" applyNumberFormat="1" applyFont="1" applyBorder="1" applyAlignment="1" applyProtection="1">
      <alignment horizontal="left" vertical="center" wrapText="1"/>
    </xf>
    <xf numFmtId="1" fontId="22" fillId="0" borderId="4" xfId="0" applyNumberFormat="1" applyFont="1" applyBorder="1" applyAlignment="1" applyProtection="1">
      <alignment horizontal="left" vertical="center" wrapText="1"/>
    </xf>
    <xf numFmtId="1" fontId="22" fillId="0" borderId="12" xfId="0" applyNumberFormat="1" applyFont="1" applyBorder="1" applyAlignment="1" applyProtection="1">
      <alignment horizontal="left" vertical="center" wrapText="1"/>
    </xf>
    <xf numFmtId="1" fontId="22" fillId="0" borderId="11" xfId="0" applyNumberFormat="1" applyFont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left" vertical="center"/>
    </xf>
    <xf numFmtId="0" fontId="25" fillId="0" borderId="12" xfId="0" applyFont="1" applyFill="1" applyBorder="1" applyAlignment="1" applyProtection="1">
      <alignment horizontal="left" vertical="center"/>
    </xf>
    <xf numFmtId="0" fontId="25" fillId="0" borderId="12" xfId="0" applyFont="1" applyFill="1" applyBorder="1" applyAlignment="1" applyProtection="1">
      <alignment horizontal="center" vertical="center"/>
    </xf>
    <xf numFmtId="49" fontId="15" fillId="0" borderId="4" xfId="0" applyNumberFormat="1" applyFont="1" applyFill="1" applyBorder="1" applyAlignment="1" applyProtection="1">
      <alignment horizontal="center" vertical="center"/>
    </xf>
    <xf numFmtId="49" fontId="15" fillId="0" borderId="11" xfId="0" applyNumberFormat="1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left" vertical="center" wrapText="1"/>
    </xf>
    <xf numFmtId="0" fontId="25" fillId="0" borderId="59" xfId="0" applyFont="1" applyFill="1" applyBorder="1" applyAlignment="1" applyProtection="1">
      <alignment horizontal="left" vertical="center" wrapText="1"/>
    </xf>
    <xf numFmtId="0" fontId="25" fillId="0" borderId="60" xfId="0" applyFont="1" applyFill="1" applyBorder="1" applyAlignment="1" applyProtection="1">
      <alignment horizontal="left" vertical="center" wrapText="1"/>
    </xf>
    <xf numFmtId="170" fontId="25" fillId="0" borderId="13" xfId="0" applyNumberFormat="1" applyFont="1" applyFill="1" applyBorder="1" applyAlignment="1" applyProtection="1">
      <alignment horizontal="right" vertical="center" wrapText="1"/>
      <protection hidden="1"/>
    </xf>
    <xf numFmtId="170" fontId="25" fillId="0" borderId="59" xfId="0" applyNumberFormat="1" applyFont="1" applyFill="1" applyBorder="1" applyAlignment="1" applyProtection="1">
      <alignment horizontal="right" vertical="center" wrapText="1"/>
      <protection hidden="1"/>
    </xf>
    <xf numFmtId="170" fontId="25" fillId="0" borderId="60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15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left" vertical="center"/>
    </xf>
    <xf numFmtId="0" fontId="22" fillId="0" borderId="15" xfId="0" applyFont="1" applyBorder="1" applyAlignment="1" applyProtection="1">
      <alignment horizontal="left" vertical="center"/>
    </xf>
    <xf numFmtId="170" fontId="22" fillId="0" borderId="15" xfId="0" applyNumberFormat="1" applyFont="1" applyBorder="1" applyAlignment="1" applyProtection="1">
      <alignment vertical="center" wrapText="1"/>
    </xf>
    <xf numFmtId="0" fontId="47" fillId="0" borderId="7" xfId="0" applyFont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left" vertical="center"/>
    </xf>
    <xf numFmtId="0" fontId="22" fillId="0" borderId="15" xfId="0" applyFont="1" applyFill="1" applyBorder="1" applyAlignment="1" applyProtection="1">
      <alignment horizontal="center" vertical="center"/>
    </xf>
    <xf numFmtId="165" fontId="25" fillId="0" borderId="15" xfId="0" applyNumberFormat="1" applyFont="1" applyBorder="1" applyAlignment="1" applyProtection="1">
      <alignment horizontal="center" vertical="center"/>
      <protection hidden="1"/>
    </xf>
    <xf numFmtId="0" fontId="25" fillId="0" borderId="5" xfId="0" applyFont="1" applyFill="1" applyBorder="1" applyAlignment="1" applyProtection="1">
      <alignment horizontal="center" vertical="center" wrapText="1"/>
    </xf>
    <xf numFmtId="0" fontId="25" fillId="0" borderId="7" xfId="0" applyFont="1" applyFill="1" applyBorder="1" applyAlignment="1" applyProtection="1">
      <alignment horizontal="center" vertical="center" wrapText="1"/>
    </xf>
    <xf numFmtId="0" fontId="25" fillId="0" borderId="8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left" vertical="center" wrapText="1"/>
    </xf>
    <xf numFmtId="0" fontId="25" fillId="0" borderId="15" xfId="0" applyFont="1" applyFill="1" applyBorder="1" applyAlignment="1" applyProtection="1">
      <alignment horizontal="left" vertical="center" wrapText="1"/>
    </xf>
    <xf numFmtId="165" fontId="25" fillId="0" borderId="1" xfId="0" applyNumberFormat="1" applyFont="1" applyBorder="1" applyAlignment="1" applyProtection="1">
      <alignment horizontal="center" vertical="center"/>
      <protection hidden="1"/>
    </xf>
    <xf numFmtId="165" fontId="25" fillId="0" borderId="2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/>
    </xf>
    <xf numFmtId="0" fontId="25" fillId="0" borderId="7" xfId="0" applyFont="1" applyBorder="1" applyAlignment="1" applyProtection="1">
      <alignment horizontal="center"/>
    </xf>
    <xf numFmtId="0" fontId="25" fillId="0" borderId="8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2" xfId="0" applyFont="1" applyBorder="1" applyAlignment="1" applyProtection="1">
      <alignment horizontal="center" vertical="top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22" fillId="0" borderId="2" xfId="0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2" xfId="0" applyFont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center"/>
    </xf>
    <xf numFmtId="164" fontId="25" fillId="0" borderId="0" xfId="0" applyNumberFormat="1" applyFont="1" applyBorder="1" applyAlignment="1" applyProtection="1">
      <alignment horizontal="left"/>
      <protection hidden="1"/>
    </xf>
    <xf numFmtId="164" fontId="25" fillId="0" borderId="14" xfId="0" applyNumberFormat="1" applyFont="1" applyBorder="1" applyAlignment="1" applyProtection="1">
      <alignment horizontal="left"/>
      <protection hidden="1"/>
    </xf>
    <xf numFmtId="0" fontId="22" fillId="0" borderId="2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right"/>
    </xf>
    <xf numFmtId="165" fontId="25" fillId="0" borderId="0" xfId="0" applyNumberFormat="1" applyFont="1" applyBorder="1" applyAlignment="1" applyProtection="1">
      <alignment horizontal="center" vertical="center"/>
      <protection hidden="1"/>
    </xf>
    <xf numFmtId="170" fontId="22" fillId="0" borderId="15" xfId="0" applyNumberFormat="1" applyFont="1" applyFill="1" applyBorder="1" applyAlignment="1" applyProtection="1">
      <alignment vertical="center" wrapText="1"/>
      <protection hidden="1"/>
    </xf>
    <xf numFmtId="0" fontId="22" fillId="0" borderId="58" xfId="0" applyFont="1" applyBorder="1" applyAlignment="1" applyProtection="1">
      <alignment horizontal="center" vertical="top"/>
    </xf>
    <xf numFmtId="0" fontId="22" fillId="0" borderId="0" xfId="0" applyFont="1" applyBorder="1" applyAlignment="1" applyProtection="1">
      <alignment horizontal="center" vertical="top"/>
    </xf>
    <xf numFmtId="0" fontId="22" fillId="0" borderId="3" xfId="0" applyFont="1" applyBorder="1" applyAlignment="1" applyProtection="1">
      <alignment horizontal="center"/>
    </xf>
    <xf numFmtId="0" fontId="22" fillId="0" borderId="6" xfId="0" applyFont="1" applyBorder="1" applyAlignment="1" applyProtection="1">
      <alignment horizontal="center"/>
    </xf>
    <xf numFmtId="0" fontId="22" fillId="0" borderId="3" xfId="0" applyFont="1" applyBorder="1" applyAlignment="1" applyProtection="1">
      <alignment horizontal="center" vertical="top"/>
    </xf>
    <xf numFmtId="0" fontId="22" fillId="0" borderId="9" xfId="0" applyFont="1" applyBorder="1" applyAlignment="1" applyProtection="1">
      <alignment horizontal="center"/>
    </xf>
    <xf numFmtId="167" fontId="22" fillId="0" borderId="55" xfId="0" applyNumberFormat="1" applyFont="1" applyBorder="1" applyAlignment="1" applyProtection="1">
      <alignment horizontal="center"/>
      <protection hidden="1"/>
    </xf>
    <xf numFmtId="167" fontId="22" fillId="0" borderId="56" xfId="0" applyNumberFormat="1" applyFont="1" applyBorder="1" applyAlignment="1" applyProtection="1">
      <alignment horizontal="center"/>
      <protection hidden="1"/>
    </xf>
    <xf numFmtId="167" fontId="22" fillId="0" borderId="57" xfId="0" applyNumberFormat="1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left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12" xfId="0" applyFont="1" applyBorder="1" applyAlignment="1" applyProtection="1">
      <alignment horizontal="left" vertical="center" wrapText="1"/>
    </xf>
    <xf numFmtId="0" fontId="22" fillId="0" borderId="11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center"/>
    </xf>
    <xf numFmtId="0" fontId="22" fillId="0" borderId="7" xfId="0" applyFont="1" applyBorder="1" applyAlignment="1" applyProtection="1">
      <alignment horizontal="center"/>
    </xf>
    <xf numFmtId="0" fontId="22" fillId="0" borderId="8" xfId="0" applyFont="1" applyBorder="1" applyAlignment="1" applyProtection="1">
      <alignment horizontal="center"/>
    </xf>
    <xf numFmtId="0" fontId="25" fillId="0" borderId="4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49" fillId="0" borderId="3" xfId="2" applyFont="1" applyBorder="1" applyAlignment="1" applyProtection="1">
      <alignment horizontal="center" vertical="center" wrapText="1"/>
    </xf>
    <xf numFmtId="0" fontId="47" fillId="0" borderId="3" xfId="0" applyFont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/>
    </xf>
    <xf numFmtId="0" fontId="25" fillId="0" borderId="11" xfId="0" applyFont="1" applyFill="1" applyBorder="1" applyAlignment="1" applyProtection="1">
      <alignment horizontal="left" vertical="center"/>
    </xf>
    <xf numFmtId="0" fontId="25" fillId="0" borderId="15" xfId="0" applyFont="1" applyBorder="1" applyAlignment="1" applyProtection="1">
      <alignment horizontal="center" vertical="center"/>
    </xf>
    <xf numFmtId="49" fontId="25" fillId="0" borderId="15" xfId="0" applyNumberFormat="1" applyFont="1" applyBorder="1" applyAlignment="1" applyProtection="1">
      <alignment horizontal="left" vertical="center"/>
    </xf>
    <xf numFmtId="0" fontId="43" fillId="0" borderId="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2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4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4" fillId="0" borderId="6" xfId="0" applyFont="1" applyBorder="1" applyAlignment="1">
      <alignment horizontal="right" vertical="center"/>
    </xf>
    <xf numFmtId="0" fontId="44" fillId="0" borderId="3" xfId="0" applyFont="1" applyBorder="1" applyAlignment="1">
      <alignment horizontal="right" vertical="center"/>
    </xf>
    <xf numFmtId="0" fontId="44" fillId="0" borderId="9" xfId="0" applyFont="1" applyBorder="1" applyAlignment="1">
      <alignment horizontal="right" vertical="center"/>
    </xf>
    <xf numFmtId="0" fontId="44" fillId="0" borderId="3" xfId="0" applyFont="1" applyBorder="1" applyAlignment="1">
      <alignment horizontal="center" vertical="center"/>
    </xf>
    <xf numFmtId="0" fontId="43" fillId="0" borderId="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5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3" xfId="0" applyFont="1" applyBorder="1" applyAlignment="1" applyProtection="1">
      <alignment horizontal="center" vertical="center"/>
      <protection locked="0"/>
    </xf>
    <xf numFmtId="0" fontId="44" fillId="0" borderId="9" xfId="0" applyFont="1" applyBorder="1" applyAlignment="1" applyProtection="1">
      <alignment horizontal="center" vertical="center"/>
      <protection locked="0"/>
    </xf>
    <xf numFmtId="0" fontId="44" fillId="0" borderId="7" xfId="0" applyFont="1" applyBorder="1" applyAlignment="1">
      <alignment horizontal="center" vertical="center"/>
    </xf>
    <xf numFmtId="0" fontId="44" fillId="0" borderId="5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 wrapText="1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6" xfId="0" applyFont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/>
    </xf>
    <xf numFmtId="0" fontId="45" fillId="0" borderId="0" xfId="0" applyFont="1" applyBorder="1"/>
    <xf numFmtId="0" fontId="45" fillId="0" borderId="3" xfId="0" applyFont="1" applyBorder="1" applyProtection="1">
      <protection locked="0"/>
    </xf>
    <xf numFmtId="0" fontId="45" fillId="0" borderId="9" xfId="0" applyFont="1" applyBorder="1" applyProtection="1">
      <protection locked="0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5" fillId="0" borderId="0" xfId="0" applyFont="1" applyAlignment="1" applyProtection="1">
      <alignment horizontal="center"/>
      <protection locked="0"/>
    </xf>
    <xf numFmtId="0" fontId="45" fillId="0" borderId="2" xfId="0" applyFont="1" applyBorder="1" applyAlignment="1" applyProtection="1">
      <alignment horizontal="center"/>
      <protection locked="0"/>
    </xf>
    <xf numFmtId="0" fontId="45" fillId="0" borderId="3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6" fillId="0" borderId="4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2" xfId="0" applyFont="1" applyBorder="1" applyAlignment="1" applyProtection="1">
      <alignment horizontal="center" vertical="center" wrapText="1"/>
      <protection locked="0"/>
    </xf>
    <xf numFmtId="0" fontId="44" fillId="0" borderId="3" xfId="0" applyFont="1" applyBorder="1" applyAlignment="1" applyProtection="1">
      <alignment horizontal="center" vertical="center" wrapText="1"/>
    </xf>
    <xf numFmtId="0" fontId="44" fillId="0" borderId="9" xfId="0" applyFont="1" applyBorder="1" applyAlignment="1" applyProtection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 applyProtection="1">
      <alignment horizontal="center" vertical="center"/>
      <protection locked="0"/>
    </xf>
    <xf numFmtId="0" fontId="26" fillId="0" borderId="7" xfId="0" applyNumberFormat="1" applyFont="1" applyBorder="1" applyAlignment="1" applyProtection="1">
      <alignment horizontal="center" vertical="center"/>
      <protection locked="0"/>
    </xf>
    <xf numFmtId="0" fontId="26" fillId="0" borderId="8" xfId="0" applyNumberFormat="1" applyFont="1" applyBorder="1" applyAlignment="1" applyProtection="1">
      <alignment horizontal="center" vertical="center"/>
      <protection locked="0"/>
    </xf>
    <xf numFmtId="0" fontId="26" fillId="0" borderId="1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2" xfId="0" applyNumberFormat="1" applyFont="1" applyBorder="1" applyAlignment="1" applyProtection="1">
      <alignment horizontal="center" vertical="center"/>
      <protection locked="0"/>
    </xf>
    <xf numFmtId="0" fontId="26" fillId="0" borderId="6" xfId="0" applyNumberFormat="1" applyFont="1" applyBorder="1" applyAlignment="1" applyProtection="1">
      <alignment horizontal="center" vertical="center"/>
      <protection locked="0"/>
    </xf>
    <xf numFmtId="0" fontId="26" fillId="0" borderId="3" xfId="0" applyNumberFormat="1" applyFont="1" applyBorder="1" applyAlignment="1" applyProtection="1">
      <alignment horizontal="center" vertical="center"/>
      <protection locked="0"/>
    </xf>
    <xf numFmtId="0" fontId="26" fillId="0" borderId="9" xfId="0" applyNumberFormat="1" applyFont="1" applyBorder="1" applyAlignment="1" applyProtection="1">
      <alignment horizontal="center" vertical="center"/>
      <protection locked="0"/>
    </xf>
    <xf numFmtId="169" fontId="26" fillId="0" borderId="5" xfId="0" applyNumberFormat="1" applyFont="1" applyBorder="1" applyAlignment="1" applyProtection="1">
      <alignment horizontal="center" vertical="center"/>
      <protection locked="0"/>
    </xf>
    <xf numFmtId="169" fontId="26" fillId="0" borderId="7" xfId="0" applyNumberFormat="1" applyFont="1" applyBorder="1" applyAlignment="1" applyProtection="1">
      <alignment horizontal="center" vertical="center"/>
      <protection locked="0"/>
    </xf>
    <xf numFmtId="169" fontId="26" fillId="0" borderId="8" xfId="0" applyNumberFormat="1" applyFont="1" applyBorder="1" applyAlignment="1" applyProtection="1">
      <alignment horizontal="center" vertical="center"/>
      <protection locked="0"/>
    </xf>
    <xf numFmtId="169" fontId="26" fillId="0" borderId="1" xfId="0" applyNumberFormat="1" applyFont="1" applyBorder="1" applyAlignment="1" applyProtection="1">
      <alignment horizontal="center" vertical="center"/>
      <protection locked="0"/>
    </xf>
    <xf numFmtId="169" fontId="26" fillId="0" borderId="0" xfId="0" applyNumberFormat="1" applyFont="1" applyBorder="1" applyAlignment="1" applyProtection="1">
      <alignment horizontal="center" vertical="center"/>
      <protection locked="0"/>
    </xf>
    <xf numFmtId="169" fontId="26" fillId="0" borderId="2" xfId="0" applyNumberFormat="1" applyFont="1" applyBorder="1" applyAlignment="1" applyProtection="1">
      <alignment horizontal="center" vertical="center"/>
      <protection locked="0"/>
    </xf>
    <xf numFmtId="169" fontId="26" fillId="0" borderId="6" xfId="0" applyNumberFormat="1" applyFont="1" applyBorder="1" applyAlignment="1" applyProtection="1">
      <alignment horizontal="center" vertical="center"/>
      <protection locked="0"/>
    </xf>
    <xf numFmtId="169" fontId="26" fillId="0" borderId="3" xfId="0" applyNumberFormat="1" applyFont="1" applyBorder="1" applyAlignment="1" applyProtection="1">
      <alignment horizontal="center" vertical="center"/>
      <protection locked="0"/>
    </xf>
    <xf numFmtId="169" fontId="26" fillId="0" borderId="9" xfId="0" applyNumberFormat="1" applyFont="1" applyBorder="1" applyAlignment="1" applyProtection="1">
      <alignment horizontal="center" vertical="center"/>
      <protection locked="0"/>
    </xf>
  </cellXfs>
  <cellStyles count="3">
    <cellStyle name="Hivatkozás" xfId="2" builtinId="8"/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48</xdr:col>
      <xdr:colOff>57150</xdr:colOff>
      <xdr:row>11</xdr:row>
      <xdr:rowOff>9525</xdr:rowOff>
    </xdr:to>
    <xdr:pic>
      <xdr:nvPicPr>
        <xdr:cNvPr id="1478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695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118</xdr:row>
      <xdr:rowOff>19050</xdr:rowOff>
    </xdr:from>
    <xdr:to>
      <xdr:col>69</xdr:col>
      <xdr:colOff>76200</xdr:colOff>
      <xdr:row>130</xdr:row>
      <xdr:rowOff>9525</xdr:rowOff>
    </xdr:to>
    <xdr:pic>
      <xdr:nvPicPr>
        <xdr:cNvPr id="2364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248650"/>
          <a:ext cx="496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214</xdr:row>
      <xdr:rowOff>9525</xdr:rowOff>
    </xdr:from>
    <xdr:to>
      <xdr:col>73</xdr:col>
      <xdr:colOff>0</xdr:colOff>
      <xdr:row>218</xdr:row>
      <xdr:rowOff>76200</xdr:rowOff>
    </xdr:to>
    <xdr:pic>
      <xdr:nvPicPr>
        <xdr:cNvPr id="3718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173950"/>
          <a:ext cx="5334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27212</xdr:colOff>
      <xdr:row>111</xdr:row>
      <xdr:rowOff>1455965</xdr:rowOff>
    </xdr:from>
    <xdr:to>
      <xdr:col>73</xdr:col>
      <xdr:colOff>27212</xdr:colOff>
      <xdr:row>111</xdr:row>
      <xdr:rowOff>2175783</xdr:rowOff>
    </xdr:to>
    <xdr:pic>
      <xdr:nvPicPr>
        <xdr:cNvPr id="4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30" y="9361715"/>
          <a:ext cx="5238750" cy="719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144</xdr:row>
      <xdr:rowOff>19050</xdr:rowOff>
    </xdr:from>
    <xdr:to>
      <xdr:col>73</xdr:col>
      <xdr:colOff>0</xdr:colOff>
      <xdr:row>156</xdr:row>
      <xdr:rowOff>19050</xdr:rowOff>
    </xdr:to>
    <xdr:pic>
      <xdr:nvPicPr>
        <xdr:cNvPr id="4409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839200"/>
          <a:ext cx="519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143</xdr:row>
      <xdr:rowOff>28575</xdr:rowOff>
    </xdr:from>
    <xdr:to>
      <xdr:col>73</xdr:col>
      <xdr:colOff>9525</xdr:colOff>
      <xdr:row>156</xdr:row>
      <xdr:rowOff>19050</xdr:rowOff>
    </xdr:to>
    <xdr:pic>
      <xdr:nvPicPr>
        <xdr:cNvPr id="543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724900"/>
          <a:ext cx="5353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142</xdr:row>
      <xdr:rowOff>28575</xdr:rowOff>
    </xdr:from>
    <xdr:to>
      <xdr:col>73</xdr:col>
      <xdr:colOff>38100</xdr:colOff>
      <xdr:row>154</xdr:row>
      <xdr:rowOff>38100</xdr:rowOff>
    </xdr:to>
    <xdr:pic>
      <xdr:nvPicPr>
        <xdr:cNvPr id="6455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677275"/>
          <a:ext cx="5276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17370</xdr:colOff>
      <xdr:row>135</xdr:row>
      <xdr:rowOff>45384</xdr:rowOff>
    </xdr:from>
    <xdr:to>
      <xdr:col>73</xdr:col>
      <xdr:colOff>67236</xdr:colOff>
      <xdr:row>148</xdr:row>
      <xdr:rowOff>16809</xdr:rowOff>
    </xdr:to>
    <xdr:pic>
      <xdr:nvPicPr>
        <xdr:cNvPr id="7479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52" y="8813987"/>
          <a:ext cx="5619190" cy="69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79</xdr:row>
      <xdr:rowOff>57150</xdr:rowOff>
    </xdr:from>
    <xdr:to>
      <xdr:col>100</xdr:col>
      <xdr:colOff>47625</xdr:colOff>
      <xdr:row>96</xdr:row>
      <xdr:rowOff>9525</xdr:rowOff>
    </xdr:to>
    <xdr:pic>
      <xdr:nvPicPr>
        <xdr:cNvPr id="10499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572125"/>
          <a:ext cx="6343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44</xdr:row>
      <xdr:rowOff>171450</xdr:rowOff>
    </xdr:from>
    <xdr:to>
      <xdr:col>11</xdr:col>
      <xdr:colOff>332330</xdr:colOff>
      <xdr:row>50</xdr:row>
      <xdr:rowOff>38100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4316075"/>
          <a:ext cx="949538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varoshaza.nyiregyhaza.hu/varoshaza/altalanos-koezzeteteli-lista/8580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varoshaza.nyiregyhaza.hu/varoshaza/altalanos-koezzeteteli-lista/8580" TargetMode="External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CF487"/>
  <sheetViews>
    <sheetView showGridLines="0" tabSelected="1" zoomScale="160" zoomScaleNormal="160" zoomScaleSheetLayoutView="160" workbookViewId="0">
      <selection activeCell="C20" sqref="C20:BA22"/>
    </sheetView>
  </sheetViews>
  <sheetFormatPr defaultColWidth="1.140625" defaultRowHeight="5.0999999999999996" customHeight="1"/>
  <cols>
    <col min="1" max="2" width="1.140625" style="115" customWidth="1"/>
    <col min="3" max="48" width="1.140625" style="35" customWidth="1"/>
    <col min="49" max="49" width="1.5703125" style="35" customWidth="1"/>
    <col min="50" max="63" width="1.140625" style="124" customWidth="1"/>
    <col min="64" max="78" width="1.140625" style="35" customWidth="1"/>
    <col min="79" max="16384" width="1.140625" style="35"/>
  </cols>
  <sheetData>
    <row r="1" spans="1:83" s="97" customFormat="1" ht="5.0999999999999996" customHeight="1">
      <c r="A1" s="116"/>
      <c r="B1" s="115"/>
      <c r="O1" s="606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Q1" s="590" t="s">
        <v>0</v>
      </c>
      <c r="AR1" s="590"/>
      <c r="AS1" s="590"/>
      <c r="AT1" s="590"/>
      <c r="AU1" s="590"/>
      <c r="AV1" s="590"/>
      <c r="AW1" s="590"/>
      <c r="AX1" s="590"/>
      <c r="AY1" s="590"/>
      <c r="AZ1" s="590"/>
      <c r="BA1" s="590"/>
      <c r="BB1" s="590"/>
      <c r="BC1" s="590"/>
      <c r="BD1" s="590"/>
      <c r="BE1" s="590"/>
      <c r="BF1" s="590"/>
      <c r="BG1" s="590"/>
      <c r="BH1" s="590"/>
      <c r="BI1" s="590"/>
      <c r="BJ1" s="590"/>
      <c r="BK1" s="590"/>
      <c r="BL1" s="590"/>
      <c r="BM1" s="590"/>
      <c r="BN1" s="590"/>
      <c r="BO1" s="590"/>
      <c r="BP1" s="590"/>
      <c r="BQ1" s="590"/>
      <c r="BR1" s="590"/>
      <c r="BS1" s="590"/>
      <c r="BT1" s="590"/>
      <c r="BU1" s="590"/>
      <c r="BV1" s="590"/>
      <c r="BW1" s="590"/>
      <c r="BX1" s="590"/>
      <c r="BY1" s="117"/>
      <c r="BZ1" s="117"/>
      <c r="CA1" s="117"/>
      <c r="CB1" s="117"/>
      <c r="CC1" s="117"/>
      <c r="CD1" s="117"/>
      <c r="CE1" s="117"/>
    </row>
    <row r="2" spans="1:83" s="97" customFormat="1" ht="5.0999999999999996" customHeight="1">
      <c r="A2" s="115"/>
      <c r="B2" s="115"/>
      <c r="O2" s="606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Q2" s="590"/>
      <c r="AR2" s="590"/>
      <c r="AS2" s="590"/>
      <c r="AT2" s="590"/>
      <c r="AU2" s="590"/>
      <c r="AV2" s="590"/>
      <c r="AW2" s="590"/>
      <c r="AX2" s="590"/>
      <c r="AY2" s="590"/>
      <c r="AZ2" s="590"/>
      <c r="BA2" s="590"/>
      <c r="BB2" s="590"/>
      <c r="BC2" s="590"/>
      <c r="BD2" s="590"/>
      <c r="BE2" s="590"/>
      <c r="BF2" s="590"/>
      <c r="BG2" s="590"/>
      <c r="BH2" s="590"/>
      <c r="BI2" s="590"/>
      <c r="BJ2" s="590"/>
      <c r="BK2" s="590"/>
      <c r="BL2" s="590"/>
      <c r="BM2" s="590"/>
      <c r="BN2" s="590"/>
      <c r="BO2" s="590"/>
      <c r="BP2" s="590"/>
      <c r="BQ2" s="590"/>
      <c r="BR2" s="590"/>
      <c r="BS2" s="590"/>
      <c r="BT2" s="590"/>
      <c r="BU2" s="590"/>
      <c r="BV2" s="590"/>
      <c r="BW2" s="590"/>
      <c r="BX2" s="590"/>
      <c r="BY2" s="117"/>
      <c r="BZ2" s="117"/>
      <c r="CA2" s="117"/>
      <c r="CB2" s="117"/>
      <c r="CC2" s="117"/>
      <c r="CD2" s="117"/>
      <c r="CE2" s="117"/>
    </row>
    <row r="3" spans="1:83" s="97" customFormat="1" ht="5.0999999999999996" customHeight="1">
      <c r="A3" s="115"/>
      <c r="B3" s="115"/>
      <c r="O3" s="606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1"/>
      <c r="AM3" s="591"/>
      <c r="AN3" s="591"/>
      <c r="AO3" s="591"/>
      <c r="AQ3" s="109"/>
      <c r="AR3" s="109"/>
      <c r="AS3" s="109"/>
      <c r="AT3" s="109"/>
      <c r="AU3" s="109"/>
      <c r="AV3" s="109"/>
      <c r="AW3" s="603" t="s">
        <v>2</v>
      </c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3"/>
      <c r="BI3" s="603"/>
      <c r="BJ3" s="603"/>
      <c r="BK3" s="603"/>
      <c r="BL3" s="603"/>
      <c r="BM3" s="603"/>
      <c r="BN3" s="603"/>
      <c r="BO3" s="603"/>
      <c r="BP3" s="603"/>
      <c r="BQ3" s="603"/>
      <c r="BR3" s="603"/>
      <c r="BS3" s="603"/>
      <c r="BT3" s="603"/>
      <c r="BU3" s="603"/>
      <c r="BV3" s="603"/>
      <c r="BW3" s="603"/>
      <c r="BX3" s="109"/>
      <c r="BY3" s="35"/>
      <c r="BZ3" s="35"/>
      <c r="CA3" s="35"/>
      <c r="CB3" s="35"/>
    </row>
    <row r="4" spans="1:83" s="97" customFormat="1" ht="5.0999999999999996" customHeight="1">
      <c r="A4" s="115"/>
      <c r="B4" s="115"/>
      <c r="O4" s="606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109"/>
      <c r="AQ4" s="109"/>
      <c r="AR4" s="109"/>
      <c r="AS4" s="109"/>
      <c r="AT4" s="109"/>
      <c r="AU4" s="109"/>
      <c r="AV4" s="109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3"/>
      <c r="BK4" s="603"/>
      <c r="BL4" s="603"/>
      <c r="BM4" s="603"/>
      <c r="BN4" s="603"/>
      <c r="BO4" s="603"/>
      <c r="BP4" s="603"/>
      <c r="BQ4" s="603"/>
      <c r="BR4" s="603"/>
      <c r="BS4" s="603"/>
      <c r="BT4" s="603"/>
      <c r="BU4" s="603"/>
      <c r="BV4" s="603"/>
      <c r="BW4" s="603"/>
      <c r="BX4" s="109"/>
      <c r="BY4" s="35"/>
      <c r="BZ4" s="35"/>
      <c r="CA4" s="35"/>
      <c r="CB4" s="35"/>
    </row>
    <row r="5" spans="1:83" s="97" customFormat="1" ht="5.0999999999999996" customHeight="1">
      <c r="A5" s="115"/>
      <c r="B5" s="115"/>
      <c r="O5" s="606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109"/>
      <c r="AQ5" s="109"/>
      <c r="AR5" s="109"/>
      <c r="AS5" s="109"/>
      <c r="AT5" s="109"/>
      <c r="AU5" s="109"/>
      <c r="AV5" s="109"/>
      <c r="AW5" s="603"/>
      <c r="AX5" s="603"/>
      <c r="AY5" s="603"/>
      <c r="AZ5" s="603"/>
      <c r="BA5" s="603"/>
      <c r="BB5" s="603"/>
      <c r="BC5" s="603"/>
      <c r="BD5" s="603"/>
      <c r="BE5" s="603"/>
      <c r="BF5" s="603"/>
      <c r="BG5" s="603"/>
      <c r="BH5" s="603"/>
      <c r="BI5" s="603"/>
      <c r="BJ5" s="603"/>
      <c r="BK5" s="603"/>
      <c r="BL5" s="603"/>
      <c r="BM5" s="603"/>
      <c r="BN5" s="603"/>
      <c r="BO5" s="603"/>
      <c r="BP5" s="603"/>
      <c r="BQ5" s="603"/>
      <c r="BR5" s="603"/>
      <c r="BS5" s="603"/>
      <c r="BT5" s="603"/>
      <c r="BU5" s="603"/>
      <c r="BV5" s="603"/>
      <c r="BW5" s="603"/>
      <c r="BX5" s="109"/>
      <c r="BY5" s="35"/>
      <c r="BZ5" s="35"/>
      <c r="CA5" s="35"/>
      <c r="CB5" s="35"/>
    </row>
    <row r="6" spans="1:83" s="97" customFormat="1" ht="3.75" customHeight="1">
      <c r="A6" s="115"/>
      <c r="B6" s="115"/>
      <c r="O6" s="606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591"/>
      <c r="AD6" s="591"/>
      <c r="AE6" s="591"/>
      <c r="AF6" s="591"/>
      <c r="AG6" s="591"/>
      <c r="AH6" s="591"/>
      <c r="AI6" s="591"/>
      <c r="AJ6" s="591"/>
      <c r="AK6" s="591"/>
      <c r="AL6" s="591"/>
      <c r="AM6" s="591"/>
      <c r="AN6" s="591"/>
      <c r="AO6" s="591"/>
      <c r="AP6" s="110"/>
      <c r="AQ6" s="111"/>
      <c r="AR6" s="111"/>
      <c r="AS6" s="111"/>
      <c r="AT6" s="111"/>
      <c r="AU6" s="111"/>
      <c r="AV6" s="111"/>
      <c r="AW6" s="110"/>
      <c r="AX6" s="110"/>
      <c r="AY6" s="604" t="s">
        <v>264</v>
      </c>
      <c r="AZ6" s="604"/>
      <c r="BA6" s="604"/>
      <c r="BB6" s="604"/>
      <c r="BC6" s="604"/>
      <c r="BD6" s="604"/>
      <c r="BE6" s="604"/>
      <c r="BF6" s="604"/>
      <c r="BG6" s="604"/>
      <c r="BH6" s="604"/>
      <c r="BI6" s="604"/>
      <c r="BJ6" s="604"/>
      <c r="BK6" s="604"/>
      <c r="BL6" s="604"/>
      <c r="BM6" s="604"/>
      <c r="BN6" s="604"/>
      <c r="BO6" s="604"/>
      <c r="BP6" s="604"/>
      <c r="BQ6" s="604"/>
      <c r="BR6" s="604"/>
      <c r="BS6" s="604"/>
      <c r="BT6" s="604"/>
      <c r="BU6" s="110"/>
      <c r="BV6" s="110"/>
      <c r="BW6" s="110"/>
      <c r="BX6" s="110"/>
      <c r="BY6" s="35"/>
      <c r="BZ6" s="35"/>
      <c r="CA6" s="35"/>
      <c r="CB6" s="35"/>
    </row>
    <row r="7" spans="1:83" s="97" customFormat="1" ht="3.95" customHeight="1">
      <c r="A7" s="115"/>
      <c r="B7" s="115"/>
      <c r="O7" s="606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1"/>
      <c r="AM7" s="591"/>
      <c r="AN7" s="591"/>
      <c r="AO7" s="591"/>
      <c r="AP7" s="111"/>
      <c r="AQ7" s="111"/>
      <c r="AR7" s="111"/>
      <c r="AS7" s="111"/>
      <c r="AT7" s="111"/>
      <c r="AU7" s="111"/>
      <c r="AV7" s="111"/>
      <c r="AW7" s="110"/>
      <c r="AX7" s="110"/>
      <c r="AY7" s="604"/>
      <c r="AZ7" s="604"/>
      <c r="BA7" s="604"/>
      <c r="BB7" s="604"/>
      <c r="BC7" s="604"/>
      <c r="BD7" s="604"/>
      <c r="BE7" s="604"/>
      <c r="BF7" s="604"/>
      <c r="BG7" s="604"/>
      <c r="BH7" s="604"/>
      <c r="BI7" s="604"/>
      <c r="BJ7" s="604"/>
      <c r="BK7" s="604"/>
      <c r="BL7" s="604"/>
      <c r="BM7" s="604"/>
      <c r="BN7" s="604"/>
      <c r="BO7" s="604"/>
      <c r="BP7" s="604"/>
      <c r="BQ7" s="604"/>
      <c r="BR7" s="604"/>
      <c r="BS7" s="604"/>
      <c r="BT7" s="604"/>
      <c r="BU7" s="110"/>
      <c r="BV7" s="110"/>
      <c r="BW7" s="110"/>
      <c r="BX7" s="110"/>
      <c r="BY7" s="35"/>
      <c r="BZ7" s="35"/>
      <c r="CA7" s="35"/>
      <c r="CB7" s="35"/>
    </row>
    <row r="8" spans="1:83" s="97" customFormat="1" ht="3.95" customHeight="1">
      <c r="A8" s="115"/>
      <c r="B8" s="115"/>
      <c r="O8" s="606"/>
      <c r="P8" s="591"/>
      <c r="Q8" s="591"/>
      <c r="R8" s="591"/>
      <c r="S8" s="591"/>
      <c r="T8" s="591"/>
      <c r="U8" s="591"/>
      <c r="V8" s="591"/>
      <c r="W8" s="591"/>
      <c r="X8" s="591"/>
      <c r="Y8" s="591"/>
      <c r="Z8" s="591"/>
      <c r="AA8" s="591"/>
      <c r="AB8" s="591"/>
      <c r="AC8" s="591"/>
      <c r="AD8" s="591"/>
      <c r="AE8" s="591"/>
      <c r="AF8" s="591"/>
      <c r="AG8" s="591"/>
      <c r="AH8" s="591"/>
      <c r="AI8" s="591"/>
      <c r="AJ8" s="591"/>
      <c r="AK8" s="591"/>
      <c r="AL8" s="591"/>
      <c r="AM8" s="591"/>
      <c r="AN8" s="591"/>
      <c r="AO8" s="591"/>
      <c r="AP8" s="111"/>
      <c r="AQ8" s="111"/>
      <c r="AR8" s="111"/>
      <c r="AS8" s="111"/>
      <c r="AT8" s="111"/>
      <c r="AU8" s="111"/>
      <c r="AV8" s="111"/>
      <c r="AW8" s="110"/>
      <c r="AX8" s="110"/>
      <c r="AY8" s="604"/>
      <c r="AZ8" s="604"/>
      <c r="BA8" s="604"/>
      <c r="BB8" s="604"/>
      <c r="BC8" s="604"/>
      <c r="BD8" s="604"/>
      <c r="BE8" s="604"/>
      <c r="BF8" s="604"/>
      <c r="BG8" s="604"/>
      <c r="BH8" s="604"/>
      <c r="BI8" s="604"/>
      <c r="BJ8" s="604"/>
      <c r="BK8" s="604"/>
      <c r="BL8" s="604"/>
      <c r="BM8" s="604"/>
      <c r="BN8" s="604"/>
      <c r="BO8" s="604"/>
      <c r="BP8" s="604"/>
      <c r="BQ8" s="604"/>
      <c r="BR8" s="604"/>
      <c r="BS8" s="604"/>
      <c r="BT8" s="604"/>
      <c r="BU8" s="110"/>
      <c r="BV8" s="110"/>
      <c r="BW8" s="110"/>
      <c r="BX8" s="110"/>
      <c r="BY8" s="35"/>
      <c r="BZ8" s="35"/>
      <c r="CA8" s="35"/>
      <c r="CB8" s="35"/>
    </row>
    <row r="9" spans="1:83" s="97" customFormat="1" ht="3.95" customHeight="1">
      <c r="A9" s="115"/>
      <c r="B9" s="115"/>
      <c r="O9" s="606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118"/>
      <c r="AQ9" s="118"/>
      <c r="AR9" s="118"/>
      <c r="AS9" s="118"/>
      <c r="AT9" s="118"/>
      <c r="AU9" s="118"/>
      <c r="AV9" s="118"/>
      <c r="AW9" s="119"/>
      <c r="AX9" s="605" t="s">
        <v>251</v>
      </c>
      <c r="AY9" s="605"/>
      <c r="AZ9" s="605"/>
      <c r="BA9" s="605"/>
      <c r="BB9" s="605"/>
      <c r="BC9" s="605"/>
      <c r="BD9" s="605"/>
      <c r="BE9" s="605"/>
      <c r="BF9" s="605"/>
      <c r="BG9" s="605"/>
      <c r="BH9" s="605"/>
      <c r="BI9" s="605"/>
      <c r="BJ9" s="605"/>
      <c r="BK9" s="605"/>
      <c r="BL9" s="605"/>
      <c r="BM9" s="605"/>
      <c r="BN9" s="605"/>
      <c r="BO9" s="605"/>
      <c r="BP9" s="605"/>
      <c r="BQ9" s="605"/>
      <c r="BR9" s="605"/>
      <c r="BS9" s="605"/>
      <c r="BT9" s="605"/>
      <c r="BU9" s="605"/>
      <c r="BV9" s="605"/>
      <c r="BW9" s="605"/>
      <c r="BX9" s="605"/>
      <c r="BY9" s="35"/>
      <c r="BZ9" s="35"/>
      <c r="CA9" s="35"/>
      <c r="CB9" s="35"/>
    </row>
    <row r="10" spans="1:83" s="97" customFormat="1" ht="4.5" customHeight="1">
      <c r="A10" s="115"/>
      <c r="B10" s="115"/>
      <c r="O10" s="606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1"/>
      <c r="AA10" s="591"/>
      <c r="AB10" s="591"/>
      <c r="AC10" s="591"/>
      <c r="AD10" s="591"/>
      <c r="AE10" s="591"/>
      <c r="AF10" s="591"/>
      <c r="AG10" s="591"/>
      <c r="AH10" s="591"/>
      <c r="AI10" s="591"/>
      <c r="AJ10" s="591"/>
      <c r="AK10" s="591"/>
      <c r="AL10" s="591"/>
      <c r="AM10" s="591"/>
      <c r="AN10" s="591"/>
      <c r="AO10" s="591"/>
      <c r="AP10" s="118"/>
      <c r="AQ10" s="118"/>
      <c r="AR10" s="118"/>
      <c r="AS10" s="118"/>
      <c r="AT10" s="118"/>
      <c r="AU10" s="118"/>
      <c r="AV10" s="118"/>
      <c r="AW10" s="119"/>
      <c r="AX10" s="605"/>
      <c r="AY10" s="605"/>
      <c r="AZ10" s="605"/>
      <c r="BA10" s="605"/>
      <c r="BB10" s="605"/>
      <c r="BC10" s="605"/>
      <c r="BD10" s="605"/>
      <c r="BE10" s="605"/>
      <c r="BF10" s="605"/>
      <c r="BG10" s="605"/>
      <c r="BH10" s="605"/>
      <c r="BI10" s="605"/>
      <c r="BJ10" s="605"/>
      <c r="BK10" s="605"/>
      <c r="BL10" s="605"/>
      <c r="BM10" s="605"/>
      <c r="BN10" s="605"/>
      <c r="BO10" s="605"/>
      <c r="BP10" s="605"/>
      <c r="BQ10" s="605"/>
      <c r="BR10" s="605"/>
      <c r="BS10" s="605"/>
      <c r="BT10" s="605"/>
      <c r="BU10" s="605"/>
      <c r="BV10" s="605"/>
      <c r="BW10" s="605"/>
      <c r="BX10" s="605"/>
      <c r="BY10" s="35"/>
      <c r="BZ10" s="35"/>
      <c r="CA10" s="35"/>
      <c r="CB10" s="35"/>
    </row>
    <row r="11" spans="1:83" s="97" customFormat="1" ht="3.95" customHeight="1">
      <c r="A11" s="115"/>
      <c r="B11" s="115"/>
      <c r="O11" s="606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  <c r="AI11" s="591"/>
      <c r="AJ11" s="591"/>
      <c r="AK11" s="591"/>
      <c r="AL11" s="591"/>
      <c r="AM11" s="591"/>
      <c r="AN11" s="591"/>
      <c r="AO11" s="591"/>
      <c r="AP11" s="118"/>
      <c r="AQ11" s="118"/>
      <c r="AR11" s="118"/>
      <c r="AS11" s="118"/>
      <c r="AT11" s="118"/>
      <c r="AU11" s="118"/>
      <c r="AV11" s="118"/>
      <c r="AW11" s="119"/>
      <c r="AX11" s="605"/>
      <c r="AY11" s="605"/>
      <c r="AZ11" s="605"/>
      <c r="BA11" s="605"/>
      <c r="BB11" s="605"/>
      <c r="BC11" s="605"/>
      <c r="BD11" s="605"/>
      <c r="BE11" s="605"/>
      <c r="BF11" s="605"/>
      <c r="BG11" s="605"/>
      <c r="BH11" s="605"/>
      <c r="BI11" s="605"/>
      <c r="BJ11" s="605"/>
      <c r="BK11" s="605"/>
      <c r="BL11" s="605"/>
      <c r="BM11" s="605"/>
      <c r="BN11" s="605"/>
      <c r="BO11" s="605"/>
      <c r="BP11" s="605"/>
      <c r="BQ11" s="605"/>
      <c r="BR11" s="605"/>
      <c r="BS11" s="605"/>
      <c r="BT11" s="605"/>
      <c r="BU11" s="605"/>
      <c r="BV11" s="605"/>
      <c r="BW11" s="605"/>
      <c r="BX11" s="605"/>
      <c r="BY11" s="35"/>
      <c r="BZ11" s="35"/>
      <c r="CA11" s="35"/>
      <c r="CB11" s="35"/>
    </row>
    <row r="12" spans="1:83" s="97" customFormat="1" ht="5.0999999999999996" customHeight="1">
      <c r="A12" s="115"/>
      <c r="B12" s="115"/>
      <c r="O12" s="606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591"/>
      <c r="AB12" s="591"/>
      <c r="AC12" s="591"/>
      <c r="AD12" s="591"/>
      <c r="AE12" s="591"/>
      <c r="AF12" s="591"/>
      <c r="AG12" s="591"/>
      <c r="AH12" s="591"/>
      <c r="AI12" s="591"/>
      <c r="AJ12" s="591"/>
      <c r="AK12" s="591"/>
      <c r="AL12" s="591"/>
      <c r="AM12" s="591"/>
      <c r="AN12" s="591"/>
      <c r="AO12" s="591"/>
      <c r="AP12" s="112"/>
      <c r="AQ12" s="112"/>
      <c r="AR12" s="112"/>
      <c r="AS12" s="112"/>
      <c r="AT12" s="112"/>
      <c r="AU12" s="112"/>
      <c r="AV12" s="112"/>
      <c r="AW12" s="114"/>
      <c r="AX12" s="607" t="s">
        <v>3</v>
      </c>
      <c r="AY12" s="607"/>
      <c r="AZ12" s="607"/>
      <c r="BA12" s="607"/>
      <c r="BB12" s="607"/>
      <c r="BC12" s="607"/>
      <c r="BD12" s="607"/>
      <c r="BE12" s="607"/>
      <c r="BF12" s="607"/>
      <c r="BG12" s="607"/>
      <c r="BH12" s="607"/>
      <c r="BI12" s="607"/>
      <c r="BJ12" s="607"/>
      <c r="BK12" s="607"/>
      <c r="BL12" s="607"/>
      <c r="BM12" s="607"/>
      <c r="BN12" s="607"/>
      <c r="BO12" s="607"/>
      <c r="BP12" s="607"/>
      <c r="BQ12" s="607"/>
      <c r="BR12" s="607"/>
      <c r="BS12" s="607"/>
      <c r="BT12" s="607"/>
      <c r="BU12" s="607"/>
      <c r="BV12" s="607"/>
      <c r="BW12" s="607"/>
      <c r="BX12" s="114"/>
      <c r="BY12" s="35"/>
      <c r="BZ12" s="35"/>
      <c r="CA12" s="35"/>
      <c r="CB12" s="35"/>
    </row>
    <row r="13" spans="1:83" s="97" customFormat="1" ht="4.5" customHeight="1">
      <c r="A13" s="115"/>
      <c r="B13" s="115"/>
      <c r="O13" s="606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591"/>
      <c r="AH13" s="591"/>
      <c r="AI13" s="591"/>
      <c r="AJ13" s="591"/>
      <c r="AK13" s="591"/>
      <c r="AL13" s="591"/>
      <c r="AM13" s="591"/>
      <c r="AN13" s="591"/>
      <c r="AO13" s="591"/>
      <c r="AP13" s="112"/>
      <c r="AQ13" s="112"/>
      <c r="AR13" s="112"/>
      <c r="AS13" s="112"/>
      <c r="AT13" s="112"/>
      <c r="AU13" s="112"/>
      <c r="AV13" s="112"/>
      <c r="AW13" s="114"/>
      <c r="AX13" s="607"/>
      <c r="AY13" s="607"/>
      <c r="AZ13" s="607"/>
      <c r="BA13" s="607"/>
      <c r="BB13" s="607"/>
      <c r="BC13" s="607"/>
      <c r="BD13" s="607"/>
      <c r="BE13" s="607"/>
      <c r="BF13" s="607"/>
      <c r="BG13" s="607"/>
      <c r="BH13" s="607"/>
      <c r="BI13" s="607"/>
      <c r="BJ13" s="607"/>
      <c r="BK13" s="607"/>
      <c r="BL13" s="607"/>
      <c r="BM13" s="607"/>
      <c r="BN13" s="607"/>
      <c r="BO13" s="607"/>
      <c r="BP13" s="607"/>
      <c r="BQ13" s="607"/>
      <c r="BR13" s="607"/>
      <c r="BS13" s="607"/>
      <c r="BT13" s="607"/>
      <c r="BU13" s="607"/>
      <c r="BV13" s="607"/>
      <c r="BW13" s="607"/>
      <c r="BX13" s="114"/>
      <c r="BY13" s="35"/>
      <c r="BZ13" s="35"/>
      <c r="CA13" s="35"/>
      <c r="CB13" s="35"/>
    </row>
    <row r="14" spans="1:83" s="97" customFormat="1" ht="6" customHeight="1">
      <c r="A14" s="115"/>
      <c r="B14" s="115"/>
      <c r="O14" s="606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Q14" s="113"/>
      <c r="AR14" s="113"/>
      <c r="AS14" s="113"/>
      <c r="AT14" s="113"/>
      <c r="AU14" s="113"/>
      <c r="AV14" s="113"/>
      <c r="AW14" s="653" t="s">
        <v>4</v>
      </c>
      <c r="AX14" s="653"/>
      <c r="AY14" s="653"/>
      <c r="AZ14" s="653"/>
      <c r="BA14" s="653"/>
      <c r="BB14" s="653"/>
      <c r="BC14" s="653"/>
      <c r="BD14" s="653"/>
      <c r="BE14" s="653"/>
      <c r="BF14" s="653"/>
      <c r="BG14" s="653"/>
      <c r="BH14" s="653"/>
      <c r="BI14" s="653"/>
      <c r="BJ14" s="653"/>
      <c r="BK14" s="653"/>
      <c r="BL14" s="653"/>
      <c r="BM14" s="653"/>
      <c r="BN14" s="653"/>
      <c r="BO14" s="653"/>
      <c r="BP14" s="653"/>
      <c r="BQ14" s="653"/>
      <c r="BR14" s="653"/>
      <c r="BS14" s="653"/>
      <c r="BT14" s="653"/>
      <c r="BU14" s="653"/>
      <c r="BV14" s="653"/>
      <c r="BW14" s="653"/>
      <c r="BX14" s="653"/>
      <c r="BY14" s="35"/>
      <c r="BZ14" s="35"/>
      <c r="CA14" s="35"/>
      <c r="CB14" s="35"/>
    </row>
    <row r="15" spans="1:83" s="97" customFormat="1" ht="5.0999999999999996" customHeight="1">
      <c r="A15" s="115"/>
      <c r="B15" s="115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593"/>
      <c r="Q15" s="593"/>
      <c r="R15" s="593"/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H15" s="593"/>
      <c r="AI15" s="593"/>
      <c r="AJ15" s="593"/>
      <c r="AK15" s="593"/>
      <c r="AL15" s="593"/>
      <c r="AM15" s="593"/>
      <c r="AN15" s="593"/>
      <c r="AO15" s="593"/>
      <c r="AP15" s="113"/>
      <c r="AQ15" s="113"/>
      <c r="AR15" s="113"/>
      <c r="AS15" s="113"/>
      <c r="AT15" s="113"/>
      <c r="AU15" s="113"/>
      <c r="AV15" s="113"/>
      <c r="AW15" s="653"/>
      <c r="AX15" s="653"/>
      <c r="AY15" s="653"/>
      <c r="AZ15" s="653"/>
      <c r="BA15" s="653"/>
      <c r="BB15" s="653"/>
      <c r="BC15" s="653"/>
      <c r="BD15" s="653"/>
      <c r="BE15" s="653"/>
      <c r="BF15" s="653"/>
      <c r="BG15" s="653"/>
      <c r="BH15" s="653"/>
      <c r="BI15" s="653"/>
      <c r="BJ15" s="653"/>
      <c r="BK15" s="653"/>
      <c r="BL15" s="653"/>
      <c r="BM15" s="653"/>
      <c r="BN15" s="653"/>
      <c r="BO15" s="653"/>
      <c r="BP15" s="653"/>
      <c r="BQ15" s="653"/>
      <c r="BR15" s="653"/>
      <c r="BS15" s="653"/>
      <c r="BT15" s="653"/>
      <c r="BU15" s="653"/>
      <c r="BV15" s="653"/>
      <c r="BW15" s="653"/>
      <c r="BX15" s="653"/>
      <c r="BY15" s="35"/>
      <c r="BZ15" s="35"/>
      <c r="CA15" s="35"/>
      <c r="CB15" s="35"/>
    </row>
    <row r="16" spans="1:83" ht="5.25" customHeight="1">
      <c r="P16" s="593"/>
      <c r="Q16" s="593"/>
      <c r="R16" s="593"/>
      <c r="S16" s="593"/>
      <c r="T16" s="593"/>
      <c r="U16" s="593"/>
      <c r="V16" s="593"/>
      <c r="W16" s="593"/>
      <c r="X16" s="593"/>
      <c r="Y16" s="593"/>
      <c r="Z16" s="593"/>
      <c r="AA16" s="593"/>
      <c r="AB16" s="593"/>
      <c r="AC16" s="593"/>
      <c r="AD16" s="593"/>
      <c r="AE16" s="593"/>
      <c r="AF16" s="593"/>
      <c r="AG16" s="593"/>
      <c r="AH16" s="593"/>
      <c r="AI16" s="593"/>
      <c r="AJ16" s="593"/>
      <c r="AK16" s="593"/>
      <c r="AL16" s="593"/>
      <c r="AM16" s="593"/>
      <c r="AN16" s="593"/>
      <c r="AO16" s="593"/>
      <c r="AQ16" s="120"/>
      <c r="AR16" s="120"/>
      <c r="AS16" s="120"/>
      <c r="AT16" s="120"/>
      <c r="AU16" s="120"/>
      <c r="AV16" s="120"/>
      <c r="AW16" s="120"/>
      <c r="AX16" s="553" t="s">
        <v>1</v>
      </c>
      <c r="AY16" s="553"/>
      <c r="AZ16" s="553"/>
      <c r="BA16" s="553"/>
      <c r="BB16" s="553"/>
      <c r="BC16" s="553"/>
      <c r="BD16" s="553"/>
      <c r="BE16" s="553"/>
      <c r="BF16" s="553"/>
      <c r="BG16" s="553"/>
      <c r="BH16" s="553"/>
      <c r="BI16" s="553"/>
      <c r="BJ16" s="553"/>
      <c r="BK16" s="553"/>
      <c r="BL16" s="553"/>
      <c r="BM16" s="553"/>
      <c r="BN16" s="553"/>
      <c r="BO16" s="553"/>
      <c r="BP16" s="553"/>
      <c r="BQ16" s="553"/>
      <c r="BR16" s="553"/>
      <c r="BS16" s="553"/>
      <c r="BT16" s="553"/>
      <c r="BU16" s="553"/>
      <c r="BV16" s="553"/>
      <c r="BW16" s="553"/>
      <c r="BX16" s="120"/>
    </row>
    <row r="17" spans="1:80" ht="5.25" customHeight="1"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2"/>
      <c r="AK17" s="592"/>
      <c r="AL17" s="592"/>
      <c r="AM17" s="592"/>
      <c r="AN17" s="592"/>
      <c r="AO17" s="592"/>
      <c r="AP17" s="120"/>
      <c r="AQ17" s="120"/>
      <c r="AR17" s="120"/>
      <c r="AS17" s="120"/>
      <c r="AT17" s="120"/>
      <c r="AU17" s="120"/>
      <c r="AV17" s="120"/>
      <c r="AW17" s="120"/>
      <c r="AX17" s="553"/>
      <c r="AY17" s="553"/>
      <c r="AZ17" s="553"/>
      <c r="BA17" s="553"/>
      <c r="BB17" s="553"/>
      <c r="BC17" s="553"/>
      <c r="BD17" s="553"/>
      <c r="BE17" s="553"/>
      <c r="BF17" s="553"/>
      <c r="BG17" s="553"/>
      <c r="BH17" s="553"/>
      <c r="BI17" s="553"/>
      <c r="BJ17" s="553"/>
      <c r="BK17" s="553"/>
      <c r="BL17" s="553"/>
      <c r="BM17" s="553"/>
      <c r="BN17" s="553"/>
      <c r="BO17" s="553"/>
      <c r="BP17" s="553"/>
      <c r="BQ17" s="553"/>
      <c r="BR17" s="553"/>
      <c r="BS17" s="553"/>
      <c r="BT17" s="553"/>
      <c r="BU17" s="553"/>
      <c r="BV17" s="553"/>
      <c r="BW17" s="553"/>
      <c r="BX17" s="120"/>
    </row>
    <row r="18" spans="1:80" ht="2.25" customHeight="1"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</row>
    <row r="19" spans="1:80" s="97" customFormat="1" ht="2.1" customHeight="1">
      <c r="A19" s="115"/>
      <c r="B19" s="115"/>
      <c r="C19" s="211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314"/>
      <c r="BY19" s="35"/>
      <c r="BZ19" s="35"/>
      <c r="CA19" s="35"/>
      <c r="CB19" s="35"/>
    </row>
    <row r="20" spans="1:80" s="97" customFormat="1" ht="5.0999999999999996" customHeight="1">
      <c r="A20" s="115"/>
      <c r="B20" s="115"/>
      <c r="C20" s="601" t="s">
        <v>5</v>
      </c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216"/>
      <c r="BB20" s="595"/>
      <c r="BC20" s="596"/>
      <c r="BD20" s="595"/>
      <c r="BE20" s="596"/>
      <c r="BF20" s="595"/>
      <c r="BG20" s="596"/>
      <c r="BH20" s="595"/>
      <c r="BI20" s="596"/>
      <c r="BJ20" s="594" t="s">
        <v>9</v>
      </c>
      <c r="BK20" s="214"/>
      <c r="BL20" s="602"/>
      <c r="BM20" s="314"/>
      <c r="BN20" s="211"/>
      <c r="BO20" s="314"/>
      <c r="BP20" s="594" t="s">
        <v>8</v>
      </c>
      <c r="BQ20" s="216"/>
      <c r="BR20" s="211"/>
      <c r="BS20" s="314"/>
      <c r="BT20" s="211"/>
      <c r="BU20" s="314"/>
      <c r="BV20" s="594" t="s">
        <v>7</v>
      </c>
      <c r="BW20" s="410"/>
      <c r="BX20" s="216"/>
      <c r="BY20" s="35"/>
      <c r="BZ20" s="35"/>
      <c r="CA20" s="35"/>
      <c r="CB20" s="35"/>
    </row>
    <row r="21" spans="1:80" s="97" customFormat="1" ht="5.0999999999999996" customHeight="1">
      <c r="A21" s="115"/>
      <c r="B21" s="115"/>
      <c r="C21" s="217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216"/>
      <c r="BB21" s="597"/>
      <c r="BC21" s="598"/>
      <c r="BD21" s="597"/>
      <c r="BE21" s="598"/>
      <c r="BF21" s="597"/>
      <c r="BG21" s="598"/>
      <c r="BH21" s="597"/>
      <c r="BI21" s="598"/>
      <c r="BJ21" s="213"/>
      <c r="BK21" s="214"/>
      <c r="BL21" s="217"/>
      <c r="BM21" s="216"/>
      <c r="BN21" s="217"/>
      <c r="BO21" s="216"/>
      <c r="BP21" s="217"/>
      <c r="BQ21" s="216"/>
      <c r="BR21" s="217"/>
      <c r="BS21" s="216"/>
      <c r="BT21" s="217"/>
      <c r="BU21" s="216"/>
      <c r="BV21" s="217"/>
      <c r="BW21" s="410"/>
      <c r="BX21" s="216"/>
      <c r="BY21" s="35"/>
      <c r="BZ21" s="35"/>
      <c r="CA21" s="35"/>
      <c r="CB21" s="35"/>
    </row>
    <row r="22" spans="1:80" s="97" customFormat="1" ht="3" customHeight="1">
      <c r="A22" s="115"/>
      <c r="B22" s="115"/>
      <c r="C22" s="217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216"/>
      <c r="BB22" s="597"/>
      <c r="BC22" s="598"/>
      <c r="BD22" s="597"/>
      <c r="BE22" s="598"/>
      <c r="BF22" s="597"/>
      <c r="BG22" s="598"/>
      <c r="BH22" s="597"/>
      <c r="BI22" s="598"/>
      <c r="BJ22" s="213"/>
      <c r="BK22" s="214"/>
      <c r="BL22" s="217"/>
      <c r="BM22" s="216"/>
      <c r="BN22" s="217"/>
      <c r="BO22" s="216"/>
      <c r="BP22" s="217"/>
      <c r="BQ22" s="216"/>
      <c r="BR22" s="217"/>
      <c r="BS22" s="216"/>
      <c r="BT22" s="217"/>
      <c r="BU22" s="216"/>
      <c r="BV22" s="217"/>
      <c r="BW22" s="410"/>
      <c r="BX22" s="216"/>
      <c r="BY22" s="35"/>
      <c r="BZ22" s="35"/>
      <c r="CA22" s="35"/>
      <c r="CB22" s="35"/>
    </row>
    <row r="23" spans="1:80" s="97" customFormat="1" ht="5.0999999999999996" customHeight="1">
      <c r="A23" s="115"/>
      <c r="B23" s="115"/>
      <c r="C23" s="223" t="s">
        <v>6</v>
      </c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599"/>
      <c r="BC23" s="600"/>
      <c r="BD23" s="599"/>
      <c r="BE23" s="600"/>
      <c r="BF23" s="599"/>
      <c r="BG23" s="600"/>
      <c r="BH23" s="599"/>
      <c r="BI23" s="600"/>
      <c r="BJ23" s="213"/>
      <c r="BK23" s="214"/>
      <c r="BL23" s="356"/>
      <c r="BM23" s="303"/>
      <c r="BN23" s="356"/>
      <c r="BO23" s="303"/>
      <c r="BP23" s="217"/>
      <c r="BQ23" s="216"/>
      <c r="BR23" s="356"/>
      <c r="BS23" s="303"/>
      <c r="BT23" s="356"/>
      <c r="BU23" s="303"/>
      <c r="BV23" s="217"/>
      <c r="BW23" s="410"/>
      <c r="BX23" s="216"/>
      <c r="BY23" s="35"/>
      <c r="BZ23" s="35"/>
      <c r="CA23" s="35"/>
      <c r="CB23" s="35"/>
    </row>
    <row r="24" spans="1:80" s="97" customFormat="1" ht="5.0999999999999996" customHeight="1">
      <c r="A24" s="115"/>
      <c r="B24" s="115"/>
      <c r="C24" s="217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60"/>
      <c r="BC24" s="461"/>
      <c r="BD24" s="461"/>
      <c r="BE24" s="461"/>
      <c r="BF24" s="461"/>
      <c r="BG24" s="461"/>
      <c r="BH24" s="202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202"/>
      <c r="BX24" s="216"/>
      <c r="BY24" s="35"/>
      <c r="BZ24" s="35"/>
      <c r="CA24" s="35"/>
      <c r="CB24" s="35"/>
    </row>
    <row r="25" spans="1:80" s="97" customFormat="1" ht="5.0999999999999996" customHeight="1">
      <c r="A25" s="115"/>
      <c r="B25" s="115"/>
      <c r="C25" s="217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62"/>
      <c r="BC25" s="462"/>
      <c r="BD25" s="462"/>
      <c r="BE25" s="462"/>
      <c r="BF25" s="462"/>
      <c r="BG25" s="462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216"/>
      <c r="BY25" s="35"/>
      <c r="BZ25" s="35"/>
      <c r="CA25" s="35"/>
      <c r="CB25" s="35"/>
    </row>
    <row r="26" spans="1:80" s="97" customFormat="1" ht="2.25" customHeight="1">
      <c r="A26" s="115"/>
      <c r="B26" s="115"/>
      <c r="C26" s="217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62"/>
      <c r="BC26" s="462"/>
      <c r="BD26" s="462"/>
      <c r="BE26" s="462"/>
      <c r="BF26" s="462"/>
      <c r="BG26" s="462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216"/>
      <c r="BY26" s="35"/>
      <c r="BZ26" s="35"/>
      <c r="CA26" s="35"/>
      <c r="CB26" s="35"/>
    </row>
    <row r="27" spans="1:80" s="97" customFormat="1" ht="4.5" hidden="1" customHeight="1">
      <c r="A27" s="115"/>
      <c r="B27" s="115"/>
      <c r="C27" s="217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62"/>
      <c r="BC27" s="462"/>
      <c r="BD27" s="462"/>
      <c r="BE27" s="462"/>
      <c r="BF27" s="462"/>
      <c r="BG27" s="462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216"/>
      <c r="BY27" s="35"/>
      <c r="BZ27" s="35"/>
      <c r="CA27" s="35"/>
      <c r="CB27" s="35"/>
    </row>
    <row r="28" spans="1:80" s="97" customFormat="1" ht="5.0999999999999996" customHeight="1">
      <c r="A28" s="115"/>
      <c r="B28" s="115"/>
      <c r="C28" s="217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62"/>
      <c r="BC28" s="462"/>
      <c r="BD28" s="462"/>
      <c r="BE28" s="462"/>
      <c r="BF28" s="462"/>
      <c r="BG28" s="462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410"/>
      <c r="BU28" s="410"/>
      <c r="BV28" s="410"/>
      <c r="BW28" s="410"/>
      <c r="BX28" s="216"/>
      <c r="BY28" s="35"/>
      <c r="BZ28" s="35"/>
      <c r="CA28" s="35"/>
      <c r="CB28" s="35"/>
    </row>
    <row r="29" spans="1:80" s="97" customFormat="1" ht="0.75" customHeight="1">
      <c r="A29" s="115"/>
      <c r="B29" s="115"/>
      <c r="C29" s="217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62"/>
      <c r="BC29" s="462"/>
      <c r="BD29" s="462"/>
      <c r="BE29" s="462"/>
      <c r="BF29" s="462"/>
      <c r="BG29" s="462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59"/>
      <c r="BU29" s="459"/>
      <c r="BV29" s="459"/>
      <c r="BW29" s="410"/>
      <c r="BX29" s="216"/>
      <c r="BY29" s="35"/>
      <c r="BZ29" s="35"/>
      <c r="CA29" s="35"/>
      <c r="CB29" s="35"/>
    </row>
    <row r="30" spans="1:80" s="97" customFormat="1" ht="5.0999999999999996" customHeight="1">
      <c r="A30" s="115"/>
      <c r="B30" s="115"/>
      <c r="C30" s="217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62"/>
      <c r="BC30" s="462"/>
      <c r="BD30" s="462"/>
      <c r="BE30" s="462"/>
      <c r="BF30" s="462"/>
      <c r="BG30" s="462"/>
      <c r="BH30" s="458" t="s">
        <v>10</v>
      </c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410"/>
      <c r="BX30" s="216"/>
      <c r="BY30" s="35"/>
      <c r="BZ30" s="35"/>
      <c r="CA30" s="35"/>
      <c r="CB30" s="35"/>
    </row>
    <row r="31" spans="1:80" s="97" customFormat="1" ht="2.25" customHeight="1">
      <c r="A31" s="115"/>
      <c r="B31" s="115"/>
      <c r="C31" s="356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63"/>
      <c r="BC31" s="463"/>
      <c r="BD31" s="463"/>
      <c r="BE31" s="463"/>
      <c r="BF31" s="463"/>
      <c r="BG31" s="463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59"/>
      <c r="BW31" s="459"/>
      <c r="BX31" s="303"/>
      <c r="BY31" s="35"/>
      <c r="BZ31" s="35"/>
      <c r="CA31" s="35"/>
      <c r="CB31" s="35"/>
    </row>
    <row r="32" spans="1:80" s="97" customFormat="1" ht="3" customHeight="1">
      <c r="A32" s="115"/>
      <c r="B32" s="11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5"/>
      <c r="BZ32" s="35"/>
      <c r="CA32" s="35"/>
      <c r="CB32" s="35"/>
    </row>
    <row r="33" spans="1:80" s="97" customFormat="1" ht="7.5" customHeight="1">
      <c r="A33" s="115"/>
      <c r="B33" s="115"/>
      <c r="C33" s="211"/>
      <c r="D33" s="242" t="s">
        <v>11</v>
      </c>
      <c r="E33" s="243"/>
      <c r="F33" s="243"/>
      <c r="G33" s="442" t="s">
        <v>242</v>
      </c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314"/>
      <c r="BY33" s="35"/>
      <c r="BZ33" s="35"/>
      <c r="CA33" s="35"/>
      <c r="CB33" s="35"/>
    </row>
    <row r="34" spans="1:80" s="97" customFormat="1" ht="5.0999999999999996" customHeight="1">
      <c r="A34" s="115"/>
      <c r="B34" s="115"/>
      <c r="C34" s="217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  <c r="BU34" s="410"/>
      <c r="BV34" s="410"/>
      <c r="BW34" s="410"/>
      <c r="BX34" s="216"/>
      <c r="BY34" s="35"/>
      <c r="BZ34" s="35"/>
      <c r="CA34" s="35"/>
      <c r="CB34" s="35"/>
    </row>
    <row r="35" spans="1:80" s="97" customFormat="1" ht="2.1" customHeight="1">
      <c r="A35" s="115"/>
      <c r="B35" s="115"/>
      <c r="C35" s="236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216"/>
      <c r="BY35" s="35"/>
      <c r="BZ35" s="35"/>
      <c r="CA35" s="35"/>
      <c r="CB35" s="35"/>
    </row>
    <row r="36" spans="1:80" s="97" customFormat="1" ht="5.0999999999999996" customHeight="1">
      <c r="A36" s="115"/>
      <c r="B36" s="115"/>
      <c r="C36" s="236"/>
      <c r="D36" s="410"/>
      <c r="E36" s="488"/>
      <c r="F36" s="489"/>
      <c r="G36" s="236"/>
      <c r="H36" s="224" t="s">
        <v>13</v>
      </c>
      <c r="I36" s="224"/>
      <c r="J36" s="224" t="s">
        <v>41</v>
      </c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216"/>
      <c r="AO36" s="488"/>
      <c r="AP36" s="489"/>
      <c r="AQ36" s="236"/>
      <c r="AR36" s="224" t="s">
        <v>26</v>
      </c>
      <c r="AS36" s="224"/>
      <c r="AT36" s="324" t="s">
        <v>47</v>
      </c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325"/>
      <c r="BY36" s="35"/>
      <c r="BZ36" s="35"/>
      <c r="CA36" s="35"/>
      <c r="CB36" s="35"/>
    </row>
    <row r="37" spans="1:80" s="97" customFormat="1" ht="5.0999999999999996" customHeight="1">
      <c r="A37" s="115"/>
      <c r="B37" s="115"/>
      <c r="C37" s="217"/>
      <c r="D37" s="410"/>
      <c r="E37" s="490"/>
      <c r="F37" s="491"/>
      <c r="G37" s="236"/>
      <c r="H37" s="224"/>
      <c r="I37" s="224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216"/>
      <c r="AO37" s="490"/>
      <c r="AP37" s="491"/>
      <c r="AQ37" s="236"/>
      <c r="AR37" s="224"/>
      <c r="AS37" s="224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325"/>
      <c r="BY37" s="35"/>
      <c r="BZ37" s="35"/>
      <c r="CA37" s="35"/>
      <c r="CB37" s="35"/>
    </row>
    <row r="38" spans="1:80" s="97" customFormat="1" ht="6.75" customHeight="1">
      <c r="A38" s="115"/>
      <c r="B38" s="115"/>
      <c r="C38" s="217"/>
      <c r="D38" s="410"/>
      <c r="E38" s="492"/>
      <c r="F38" s="493"/>
      <c r="G38" s="236"/>
      <c r="H38" s="224"/>
      <c r="I38" s="224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216"/>
      <c r="AO38" s="492"/>
      <c r="AP38" s="493"/>
      <c r="AQ38" s="236"/>
      <c r="AR38" s="224"/>
      <c r="AS38" s="224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325"/>
      <c r="BY38" s="35"/>
      <c r="BZ38" s="35"/>
      <c r="CA38" s="35"/>
      <c r="CB38" s="35"/>
    </row>
    <row r="39" spans="1:80" s="97" customFormat="1" ht="3.75" customHeight="1">
      <c r="A39" s="115"/>
      <c r="B39" s="115"/>
      <c r="C39" s="217"/>
      <c r="D39" s="410"/>
      <c r="E39" s="202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0"/>
      <c r="BQ39" s="410"/>
      <c r="BR39" s="410"/>
      <c r="BS39" s="410"/>
      <c r="BT39" s="410"/>
      <c r="BU39" s="410"/>
      <c r="BV39" s="410"/>
      <c r="BW39" s="410"/>
      <c r="BX39" s="216"/>
      <c r="BY39" s="35"/>
      <c r="BZ39" s="35"/>
      <c r="CA39" s="35"/>
      <c r="CB39" s="35"/>
    </row>
    <row r="40" spans="1:80" s="97" customFormat="1" ht="15" customHeight="1">
      <c r="A40" s="115"/>
      <c r="B40" s="115"/>
      <c r="C40" s="217"/>
      <c r="D40" s="410"/>
      <c r="E40" s="606"/>
      <c r="F40" s="606"/>
      <c r="G40" s="150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  <c r="AL40" s="647"/>
      <c r="AM40" s="647"/>
      <c r="AN40" s="150"/>
      <c r="AO40" s="642"/>
      <c r="AP40" s="643"/>
      <c r="AQ40" s="150"/>
      <c r="AR40" s="646" t="s">
        <v>32</v>
      </c>
      <c r="AS40" s="646"/>
      <c r="AT40" s="482" t="s">
        <v>397</v>
      </c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2"/>
      <c r="BF40" s="482"/>
      <c r="BG40" s="482"/>
      <c r="BH40" s="482"/>
      <c r="BI40" s="482"/>
      <c r="BJ40" s="482"/>
      <c r="BK40" s="482"/>
      <c r="BL40" s="482"/>
      <c r="BM40" s="482"/>
      <c r="BN40" s="482"/>
      <c r="BO40" s="482"/>
      <c r="BP40" s="482"/>
      <c r="BQ40" s="482"/>
      <c r="BR40" s="482"/>
      <c r="BS40" s="482"/>
      <c r="BT40" s="482"/>
      <c r="BU40" s="482"/>
      <c r="BV40" s="482"/>
      <c r="BW40" s="482"/>
      <c r="BX40" s="325"/>
      <c r="BY40" s="150"/>
      <c r="BZ40" s="150"/>
      <c r="CA40" s="150"/>
      <c r="CB40" s="150"/>
    </row>
    <row r="41" spans="1:80" s="97" customFormat="1" ht="6.75" customHeight="1">
      <c r="A41" s="115"/>
      <c r="B41" s="115"/>
      <c r="C41" s="217"/>
      <c r="D41" s="410"/>
      <c r="E41" s="148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2"/>
      <c r="AP41" s="152"/>
      <c r="AQ41" s="150"/>
      <c r="AR41" s="154"/>
      <c r="AS41" s="154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49"/>
      <c r="BY41" s="150"/>
      <c r="BZ41" s="150"/>
      <c r="CA41" s="150"/>
      <c r="CB41" s="150"/>
    </row>
    <row r="42" spans="1:80" s="97" customFormat="1" ht="5.0999999999999996" customHeight="1">
      <c r="A42" s="115"/>
      <c r="B42" s="115"/>
      <c r="C42" s="217"/>
      <c r="D42" s="410"/>
      <c r="E42" s="488"/>
      <c r="F42" s="489"/>
      <c r="G42" s="236"/>
      <c r="H42" s="224" t="s">
        <v>15</v>
      </c>
      <c r="I42" s="224"/>
      <c r="J42" s="224" t="s">
        <v>42</v>
      </c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216"/>
      <c r="AO42" s="488"/>
      <c r="AP42" s="489"/>
      <c r="AQ42" s="236"/>
      <c r="AR42" s="224" t="s">
        <v>34</v>
      </c>
      <c r="AS42" s="224"/>
      <c r="AT42" s="324" t="s">
        <v>262</v>
      </c>
      <c r="AU42" s="584"/>
      <c r="AV42" s="584"/>
      <c r="AW42" s="584"/>
      <c r="AX42" s="584"/>
      <c r="AY42" s="584"/>
      <c r="AZ42" s="584"/>
      <c r="BA42" s="584"/>
      <c r="BB42" s="584"/>
      <c r="BC42" s="584"/>
      <c r="BD42" s="584"/>
      <c r="BE42" s="584"/>
      <c r="BF42" s="584"/>
      <c r="BG42" s="584"/>
      <c r="BH42" s="584"/>
      <c r="BI42" s="584"/>
      <c r="BJ42" s="584"/>
      <c r="BK42" s="584"/>
      <c r="BL42" s="584"/>
      <c r="BM42" s="584"/>
      <c r="BN42" s="584"/>
      <c r="BO42" s="584"/>
      <c r="BP42" s="584"/>
      <c r="BQ42" s="584"/>
      <c r="BR42" s="584"/>
      <c r="BS42" s="584"/>
      <c r="BT42" s="584"/>
      <c r="BU42" s="584"/>
      <c r="BV42" s="584"/>
      <c r="BW42" s="584"/>
      <c r="BX42" s="585"/>
      <c r="BY42" s="35"/>
      <c r="BZ42" s="35"/>
      <c r="CA42" s="35"/>
      <c r="CB42" s="35"/>
    </row>
    <row r="43" spans="1:80" s="97" customFormat="1" ht="5.0999999999999996" customHeight="1">
      <c r="A43" s="115"/>
      <c r="B43" s="115"/>
      <c r="C43" s="217"/>
      <c r="D43" s="410"/>
      <c r="E43" s="490"/>
      <c r="F43" s="491"/>
      <c r="G43" s="236"/>
      <c r="H43" s="224"/>
      <c r="I43" s="224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216"/>
      <c r="AO43" s="490"/>
      <c r="AP43" s="491"/>
      <c r="AQ43" s="236"/>
      <c r="AR43" s="224"/>
      <c r="AS43" s="224"/>
      <c r="AT43" s="584"/>
      <c r="AU43" s="584"/>
      <c r="AV43" s="584"/>
      <c r="AW43" s="584"/>
      <c r="AX43" s="584"/>
      <c r="AY43" s="584"/>
      <c r="AZ43" s="584"/>
      <c r="BA43" s="584"/>
      <c r="BB43" s="584"/>
      <c r="BC43" s="584"/>
      <c r="BD43" s="584"/>
      <c r="BE43" s="584"/>
      <c r="BF43" s="584"/>
      <c r="BG43" s="584"/>
      <c r="BH43" s="584"/>
      <c r="BI43" s="584"/>
      <c r="BJ43" s="584"/>
      <c r="BK43" s="584"/>
      <c r="BL43" s="584"/>
      <c r="BM43" s="584"/>
      <c r="BN43" s="584"/>
      <c r="BO43" s="584"/>
      <c r="BP43" s="584"/>
      <c r="BQ43" s="584"/>
      <c r="BR43" s="584"/>
      <c r="BS43" s="584"/>
      <c r="BT43" s="584"/>
      <c r="BU43" s="584"/>
      <c r="BV43" s="584"/>
      <c r="BW43" s="584"/>
      <c r="BX43" s="585"/>
      <c r="BY43" s="35"/>
      <c r="BZ43" s="35"/>
      <c r="CA43" s="35"/>
      <c r="CB43" s="35"/>
    </row>
    <row r="44" spans="1:80" s="97" customFormat="1" ht="4.5" customHeight="1">
      <c r="A44" s="115"/>
      <c r="B44" s="115"/>
      <c r="C44" s="217"/>
      <c r="D44" s="410"/>
      <c r="E44" s="492"/>
      <c r="F44" s="493"/>
      <c r="G44" s="236"/>
      <c r="H44" s="224"/>
      <c r="I44" s="224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216"/>
      <c r="AO44" s="492"/>
      <c r="AP44" s="493"/>
      <c r="AQ44" s="236"/>
      <c r="AR44" s="224"/>
      <c r="AS44" s="224"/>
      <c r="AT44" s="584"/>
      <c r="AU44" s="584"/>
      <c r="AV44" s="584"/>
      <c r="AW44" s="584"/>
      <c r="AX44" s="584"/>
      <c r="AY44" s="584"/>
      <c r="AZ44" s="584"/>
      <c r="BA44" s="584"/>
      <c r="BB44" s="584"/>
      <c r="BC44" s="584"/>
      <c r="BD44" s="584"/>
      <c r="BE44" s="584"/>
      <c r="BF44" s="584"/>
      <c r="BG44" s="584"/>
      <c r="BH44" s="584"/>
      <c r="BI44" s="584"/>
      <c r="BJ44" s="584"/>
      <c r="BK44" s="584"/>
      <c r="BL44" s="584"/>
      <c r="BM44" s="584"/>
      <c r="BN44" s="584"/>
      <c r="BO44" s="584"/>
      <c r="BP44" s="584"/>
      <c r="BQ44" s="584"/>
      <c r="BR44" s="584"/>
      <c r="BS44" s="584"/>
      <c r="BT44" s="584"/>
      <c r="BU44" s="584"/>
      <c r="BV44" s="584"/>
      <c r="BW44" s="584"/>
      <c r="BX44" s="585"/>
      <c r="BY44" s="35"/>
      <c r="BZ44" s="35"/>
      <c r="CA44" s="35"/>
      <c r="CB44" s="35"/>
    </row>
    <row r="45" spans="1:80" s="97" customFormat="1" ht="2.1" customHeight="1">
      <c r="A45" s="115"/>
      <c r="B45" s="115"/>
      <c r="C45" s="217"/>
      <c r="D45" s="410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584"/>
      <c r="AU45" s="584"/>
      <c r="AV45" s="584"/>
      <c r="AW45" s="584"/>
      <c r="AX45" s="584"/>
      <c r="AY45" s="584"/>
      <c r="AZ45" s="584"/>
      <c r="BA45" s="584"/>
      <c r="BB45" s="584"/>
      <c r="BC45" s="584"/>
      <c r="BD45" s="584"/>
      <c r="BE45" s="584"/>
      <c r="BF45" s="584"/>
      <c r="BG45" s="584"/>
      <c r="BH45" s="584"/>
      <c r="BI45" s="584"/>
      <c r="BJ45" s="584"/>
      <c r="BK45" s="584"/>
      <c r="BL45" s="584"/>
      <c r="BM45" s="584"/>
      <c r="BN45" s="584"/>
      <c r="BO45" s="584"/>
      <c r="BP45" s="584"/>
      <c r="BQ45" s="584"/>
      <c r="BR45" s="584"/>
      <c r="BS45" s="584"/>
      <c r="BT45" s="584"/>
      <c r="BU45" s="584"/>
      <c r="BV45" s="584"/>
      <c r="BW45" s="584"/>
      <c r="BX45" s="585"/>
      <c r="BY45" s="35"/>
      <c r="BZ45" s="35"/>
      <c r="CA45" s="35"/>
      <c r="CB45" s="35"/>
    </row>
    <row r="46" spans="1:80" s="97" customFormat="1" ht="2.1" customHeight="1">
      <c r="A46" s="115"/>
      <c r="B46" s="115"/>
      <c r="C46" s="217"/>
      <c r="D46" s="410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583"/>
      <c r="AU46" s="410"/>
      <c r="AV46" s="410"/>
      <c r="AW46" s="410"/>
      <c r="AX46" s="410"/>
      <c r="AY46" s="410"/>
      <c r="AZ46" s="410"/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0"/>
      <c r="BQ46" s="410"/>
      <c r="BR46" s="410"/>
      <c r="BS46" s="410"/>
      <c r="BT46" s="410"/>
      <c r="BU46" s="410"/>
      <c r="BV46" s="410"/>
      <c r="BW46" s="410"/>
      <c r="BX46" s="216"/>
      <c r="BY46" s="35"/>
      <c r="BZ46" s="35"/>
      <c r="CA46" s="35"/>
      <c r="CB46" s="35"/>
    </row>
    <row r="47" spans="1:80" s="97" customFormat="1" ht="5.0999999999999996" customHeight="1">
      <c r="A47" s="115"/>
      <c r="B47" s="115"/>
      <c r="C47" s="217"/>
      <c r="D47" s="410"/>
      <c r="E47" s="488"/>
      <c r="F47" s="489"/>
      <c r="G47" s="236"/>
      <c r="H47" s="224" t="s">
        <v>19</v>
      </c>
      <c r="I47" s="224"/>
      <c r="J47" s="224" t="s">
        <v>43</v>
      </c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216"/>
      <c r="AO47" s="488"/>
      <c r="AP47" s="489"/>
      <c r="AQ47" s="236"/>
      <c r="AR47" s="224" t="s">
        <v>36</v>
      </c>
      <c r="AS47" s="224"/>
      <c r="AT47" s="324" t="s">
        <v>167</v>
      </c>
      <c r="AU47" s="644"/>
      <c r="AV47" s="644"/>
      <c r="AW47" s="644"/>
      <c r="AX47" s="644"/>
      <c r="AY47" s="644"/>
      <c r="AZ47" s="644"/>
      <c r="BA47" s="644"/>
      <c r="BB47" s="644"/>
      <c r="BC47" s="644"/>
      <c r="BD47" s="644"/>
      <c r="BE47" s="644"/>
      <c r="BF47" s="644"/>
      <c r="BG47" s="644"/>
      <c r="BH47" s="644"/>
      <c r="BI47" s="644"/>
      <c r="BJ47" s="644"/>
      <c r="BK47" s="644"/>
      <c r="BL47" s="644"/>
      <c r="BM47" s="644"/>
      <c r="BN47" s="644"/>
      <c r="BO47" s="644"/>
      <c r="BP47" s="644"/>
      <c r="BQ47" s="644"/>
      <c r="BR47" s="644"/>
      <c r="BS47" s="644"/>
      <c r="BT47" s="644"/>
      <c r="BU47" s="644"/>
      <c r="BV47" s="644"/>
      <c r="BW47" s="644"/>
      <c r="BX47" s="645"/>
      <c r="BY47" s="35"/>
      <c r="BZ47" s="35"/>
      <c r="CA47" s="35"/>
      <c r="CB47" s="35"/>
    </row>
    <row r="48" spans="1:80" s="97" customFormat="1" ht="5.0999999999999996" customHeight="1">
      <c r="A48" s="115"/>
      <c r="B48" s="115"/>
      <c r="C48" s="217"/>
      <c r="D48" s="410"/>
      <c r="E48" s="490"/>
      <c r="F48" s="491"/>
      <c r="G48" s="236"/>
      <c r="H48" s="224"/>
      <c r="I48" s="224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216"/>
      <c r="AO48" s="490"/>
      <c r="AP48" s="491"/>
      <c r="AQ48" s="236"/>
      <c r="AR48" s="224"/>
      <c r="AS48" s="224"/>
      <c r="AT48" s="644"/>
      <c r="AU48" s="644"/>
      <c r="AV48" s="644"/>
      <c r="AW48" s="644"/>
      <c r="AX48" s="644"/>
      <c r="AY48" s="644"/>
      <c r="AZ48" s="644"/>
      <c r="BA48" s="644"/>
      <c r="BB48" s="644"/>
      <c r="BC48" s="644"/>
      <c r="BD48" s="644"/>
      <c r="BE48" s="644"/>
      <c r="BF48" s="644"/>
      <c r="BG48" s="644"/>
      <c r="BH48" s="644"/>
      <c r="BI48" s="644"/>
      <c r="BJ48" s="644"/>
      <c r="BK48" s="644"/>
      <c r="BL48" s="644"/>
      <c r="BM48" s="644"/>
      <c r="BN48" s="644"/>
      <c r="BO48" s="644"/>
      <c r="BP48" s="644"/>
      <c r="BQ48" s="644"/>
      <c r="BR48" s="644"/>
      <c r="BS48" s="644"/>
      <c r="BT48" s="644"/>
      <c r="BU48" s="644"/>
      <c r="BV48" s="644"/>
      <c r="BW48" s="644"/>
      <c r="BX48" s="645"/>
      <c r="BY48" s="35"/>
      <c r="BZ48" s="35"/>
      <c r="CA48" s="35"/>
      <c r="CB48" s="35"/>
    </row>
    <row r="49" spans="1:80" s="97" customFormat="1" ht="5.0999999999999996" customHeight="1">
      <c r="A49" s="115"/>
      <c r="B49" s="115"/>
      <c r="C49" s="217"/>
      <c r="D49" s="410"/>
      <c r="E49" s="492"/>
      <c r="F49" s="493"/>
      <c r="G49" s="236"/>
      <c r="H49" s="224"/>
      <c r="I49" s="224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216"/>
      <c r="AO49" s="492"/>
      <c r="AP49" s="493"/>
      <c r="AQ49" s="236"/>
      <c r="AR49" s="224"/>
      <c r="AS49" s="224"/>
      <c r="AT49" s="644"/>
      <c r="AU49" s="644"/>
      <c r="AV49" s="644"/>
      <c r="AW49" s="644"/>
      <c r="AX49" s="644"/>
      <c r="AY49" s="644"/>
      <c r="AZ49" s="644"/>
      <c r="BA49" s="644"/>
      <c r="BB49" s="644"/>
      <c r="BC49" s="644"/>
      <c r="BD49" s="644"/>
      <c r="BE49" s="644"/>
      <c r="BF49" s="644"/>
      <c r="BG49" s="644"/>
      <c r="BH49" s="644"/>
      <c r="BI49" s="644"/>
      <c r="BJ49" s="644"/>
      <c r="BK49" s="644"/>
      <c r="BL49" s="644"/>
      <c r="BM49" s="644"/>
      <c r="BN49" s="644"/>
      <c r="BO49" s="644"/>
      <c r="BP49" s="644"/>
      <c r="BQ49" s="644"/>
      <c r="BR49" s="644"/>
      <c r="BS49" s="644"/>
      <c r="BT49" s="644"/>
      <c r="BU49" s="644"/>
      <c r="BV49" s="644"/>
      <c r="BW49" s="644"/>
      <c r="BX49" s="645"/>
      <c r="BY49" s="35"/>
      <c r="BZ49" s="35"/>
      <c r="CA49" s="35"/>
      <c r="CB49" s="35"/>
    </row>
    <row r="50" spans="1:80" s="97" customFormat="1" ht="2.1" customHeight="1">
      <c r="A50" s="115"/>
      <c r="B50" s="115"/>
      <c r="C50" s="217"/>
      <c r="D50" s="410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644"/>
      <c r="AU50" s="644"/>
      <c r="AV50" s="644"/>
      <c r="AW50" s="644"/>
      <c r="AX50" s="644"/>
      <c r="AY50" s="644"/>
      <c r="AZ50" s="644"/>
      <c r="BA50" s="644"/>
      <c r="BB50" s="644"/>
      <c r="BC50" s="644"/>
      <c r="BD50" s="644"/>
      <c r="BE50" s="644"/>
      <c r="BF50" s="644"/>
      <c r="BG50" s="644"/>
      <c r="BH50" s="644"/>
      <c r="BI50" s="644"/>
      <c r="BJ50" s="644"/>
      <c r="BK50" s="644"/>
      <c r="BL50" s="644"/>
      <c r="BM50" s="644"/>
      <c r="BN50" s="644"/>
      <c r="BO50" s="644"/>
      <c r="BP50" s="644"/>
      <c r="BQ50" s="644"/>
      <c r="BR50" s="644"/>
      <c r="BS50" s="644"/>
      <c r="BT50" s="644"/>
      <c r="BU50" s="644"/>
      <c r="BV50" s="644"/>
      <c r="BW50" s="644"/>
      <c r="BX50" s="645"/>
      <c r="BY50" s="35"/>
      <c r="BZ50" s="35"/>
      <c r="CA50" s="35"/>
      <c r="CB50" s="35"/>
    </row>
    <row r="51" spans="1:80" s="97" customFormat="1" ht="2.1" customHeight="1">
      <c r="A51" s="115"/>
      <c r="B51" s="115"/>
      <c r="C51" s="217"/>
      <c r="D51" s="410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583"/>
      <c r="AU51" s="410"/>
      <c r="AV51" s="410"/>
      <c r="AW51" s="410"/>
      <c r="AX51" s="410"/>
      <c r="AY51" s="410"/>
      <c r="AZ51" s="410"/>
      <c r="BA51" s="410"/>
      <c r="BB51" s="410"/>
      <c r="BC51" s="410"/>
      <c r="BD51" s="410"/>
      <c r="BE51" s="410"/>
      <c r="BF51" s="410"/>
      <c r="BG51" s="410"/>
      <c r="BH51" s="410"/>
      <c r="BI51" s="410"/>
      <c r="BJ51" s="410"/>
      <c r="BK51" s="410"/>
      <c r="BL51" s="410"/>
      <c r="BM51" s="410"/>
      <c r="BN51" s="410"/>
      <c r="BO51" s="410"/>
      <c r="BP51" s="410"/>
      <c r="BQ51" s="410"/>
      <c r="BR51" s="410"/>
      <c r="BS51" s="410"/>
      <c r="BT51" s="410"/>
      <c r="BU51" s="410"/>
      <c r="BV51" s="410"/>
      <c r="BW51" s="410"/>
      <c r="BX51" s="216"/>
      <c r="BY51" s="35"/>
      <c r="BZ51" s="35"/>
      <c r="CA51" s="35"/>
      <c r="CB51" s="35"/>
    </row>
    <row r="52" spans="1:80" s="97" customFormat="1" ht="5.0999999999999996" customHeight="1">
      <c r="A52" s="115"/>
      <c r="B52" s="115"/>
      <c r="C52" s="217"/>
      <c r="D52" s="410"/>
      <c r="E52" s="488"/>
      <c r="F52" s="489"/>
      <c r="G52" s="236"/>
      <c r="H52" s="224" t="s">
        <v>22</v>
      </c>
      <c r="I52" s="224"/>
      <c r="J52" s="224" t="s">
        <v>44</v>
      </c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0"/>
      <c r="AM52" s="410"/>
      <c r="AN52" s="216"/>
      <c r="AO52" s="488"/>
      <c r="AP52" s="489"/>
      <c r="AQ52" s="236"/>
      <c r="AR52" s="224" t="s">
        <v>39</v>
      </c>
      <c r="AS52" s="224"/>
      <c r="AT52" s="209" t="s">
        <v>168</v>
      </c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39"/>
      <c r="BH52" s="439"/>
      <c r="BI52" s="439"/>
      <c r="BJ52" s="439"/>
      <c r="BK52" s="439"/>
      <c r="BL52" s="439"/>
      <c r="BM52" s="439"/>
      <c r="BN52" s="439"/>
      <c r="BO52" s="439"/>
      <c r="BP52" s="439"/>
      <c r="BQ52" s="439"/>
      <c r="BR52" s="439"/>
      <c r="BS52" s="439"/>
      <c r="BT52" s="439"/>
      <c r="BU52" s="439"/>
      <c r="BV52" s="439"/>
      <c r="BW52" s="439"/>
      <c r="BX52" s="55"/>
      <c r="BY52" s="35"/>
      <c r="BZ52" s="35"/>
      <c r="CA52" s="35"/>
      <c r="CB52" s="35"/>
    </row>
    <row r="53" spans="1:80" s="97" customFormat="1" ht="5.0999999999999996" customHeight="1">
      <c r="A53" s="115"/>
      <c r="B53" s="115"/>
      <c r="C53" s="217"/>
      <c r="D53" s="410"/>
      <c r="E53" s="490"/>
      <c r="F53" s="491"/>
      <c r="G53" s="236"/>
      <c r="H53" s="224"/>
      <c r="I53" s="224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216"/>
      <c r="AO53" s="490"/>
      <c r="AP53" s="491"/>
      <c r="AQ53" s="236"/>
      <c r="AR53" s="224"/>
      <c r="AS53" s="224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  <c r="BF53" s="439"/>
      <c r="BG53" s="439"/>
      <c r="BH53" s="439"/>
      <c r="BI53" s="439"/>
      <c r="BJ53" s="439"/>
      <c r="BK53" s="439"/>
      <c r="BL53" s="439"/>
      <c r="BM53" s="439"/>
      <c r="BN53" s="439"/>
      <c r="BO53" s="439"/>
      <c r="BP53" s="439"/>
      <c r="BQ53" s="439"/>
      <c r="BR53" s="439"/>
      <c r="BS53" s="439"/>
      <c r="BT53" s="439"/>
      <c r="BU53" s="439"/>
      <c r="BV53" s="439"/>
      <c r="BW53" s="439"/>
      <c r="BX53" s="55"/>
      <c r="BY53" s="35"/>
      <c r="BZ53" s="35"/>
      <c r="CA53" s="35"/>
      <c r="CB53" s="35"/>
    </row>
    <row r="54" spans="1:80" s="97" customFormat="1" ht="4.5" customHeight="1">
      <c r="A54" s="115"/>
      <c r="B54" s="115"/>
      <c r="C54" s="217"/>
      <c r="D54" s="410"/>
      <c r="E54" s="492"/>
      <c r="F54" s="493"/>
      <c r="G54" s="236"/>
      <c r="H54" s="224"/>
      <c r="I54" s="224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216"/>
      <c r="AO54" s="492"/>
      <c r="AP54" s="493"/>
      <c r="AQ54" s="236"/>
      <c r="AR54" s="224"/>
      <c r="AS54" s="224"/>
      <c r="AT54" s="439"/>
      <c r="AU54" s="439"/>
      <c r="AV54" s="439"/>
      <c r="AW54" s="439"/>
      <c r="AX54" s="439"/>
      <c r="AY54" s="439"/>
      <c r="AZ54" s="439"/>
      <c r="BA54" s="439"/>
      <c r="BB54" s="439"/>
      <c r="BC54" s="439"/>
      <c r="BD54" s="439"/>
      <c r="BE54" s="439"/>
      <c r="BF54" s="439"/>
      <c r="BG54" s="439"/>
      <c r="BH54" s="439"/>
      <c r="BI54" s="439"/>
      <c r="BJ54" s="439"/>
      <c r="BK54" s="439"/>
      <c r="BL54" s="439"/>
      <c r="BM54" s="439"/>
      <c r="BN54" s="439"/>
      <c r="BO54" s="439"/>
      <c r="BP54" s="439"/>
      <c r="BQ54" s="439"/>
      <c r="BR54" s="439"/>
      <c r="BS54" s="439"/>
      <c r="BT54" s="439"/>
      <c r="BU54" s="439"/>
      <c r="BV54" s="439"/>
      <c r="BW54" s="439"/>
      <c r="BX54" s="55"/>
      <c r="BY54" s="35"/>
      <c r="BZ54" s="35"/>
      <c r="CA54" s="35"/>
      <c r="CB54" s="35"/>
    </row>
    <row r="55" spans="1:80" s="97" customFormat="1" ht="3" customHeight="1">
      <c r="A55" s="115"/>
      <c r="B55" s="115"/>
      <c r="C55" s="217"/>
      <c r="D55" s="410"/>
      <c r="E55" s="39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439"/>
      <c r="AU55" s="439"/>
      <c r="AV55" s="439"/>
      <c r="AW55" s="439"/>
      <c r="AX55" s="439"/>
      <c r="AY55" s="439"/>
      <c r="AZ55" s="439"/>
      <c r="BA55" s="439"/>
      <c r="BB55" s="439"/>
      <c r="BC55" s="439"/>
      <c r="BD55" s="439"/>
      <c r="BE55" s="439"/>
      <c r="BF55" s="439"/>
      <c r="BG55" s="439"/>
      <c r="BH55" s="439"/>
      <c r="BI55" s="439"/>
      <c r="BJ55" s="439"/>
      <c r="BK55" s="439"/>
      <c r="BL55" s="439"/>
      <c r="BM55" s="439"/>
      <c r="BN55" s="439"/>
      <c r="BO55" s="439"/>
      <c r="BP55" s="439"/>
      <c r="BQ55" s="439"/>
      <c r="BR55" s="439"/>
      <c r="BS55" s="439"/>
      <c r="BT55" s="439"/>
      <c r="BU55" s="439"/>
      <c r="BV55" s="439"/>
      <c r="BW55" s="439"/>
      <c r="BX55" s="55"/>
      <c r="BY55" s="35"/>
      <c r="BZ55" s="35"/>
      <c r="CA55" s="35"/>
      <c r="CB55" s="35"/>
    </row>
    <row r="56" spans="1:80" s="97" customFormat="1" ht="5.25" customHeight="1">
      <c r="A56" s="115"/>
      <c r="B56" s="115"/>
      <c r="C56" s="217"/>
      <c r="D56" s="410"/>
      <c r="E56" s="488"/>
      <c r="F56" s="494"/>
      <c r="G56" s="35"/>
      <c r="H56" s="582" t="s">
        <v>28</v>
      </c>
      <c r="I56" s="582"/>
      <c r="J56" s="582" t="s">
        <v>45</v>
      </c>
      <c r="K56" s="582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  <c r="W56" s="582"/>
      <c r="X56" s="582"/>
      <c r="Y56" s="582"/>
      <c r="Z56" s="582"/>
      <c r="AA56" s="582"/>
      <c r="AB56" s="582"/>
      <c r="AC56" s="582"/>
      <c r="AD56" s="582"/>
      <c r="AE56" s="582"/>
      <c r="AF56" s="582"/>
      <c r="AG56" s="582"/>
      <c r="AH56" s="582"/>
      <c r="AI56" s="582"/>
      <c r="AJ56" s="582"/>
      <c r="AK56" s="582"/>
      <c r="AL56" s="582"/>
      <c r="AM56" s="35"/>
      <c r="AN56" s="35"/>
      <c r="AO56" s="488"/>
      <c r="AP56" s="494"/>
      <c r="AQ56" s="35"/>
      <c r="AR56" s="484" t="s">
        <v>70</v>
      </c>
      <c r="AS56" s="484"/>
      <c r="AT56" s="483" t="s">
        <v>201</v>
      </c>
      <c r="AU56" s="484"/>
      <c r="AV56" s="484"/>
      <c r="AW56" s="484"/>
      <c r="AX56" s="484"/>
      <c r="AY56" s="484"/>
      <c r="AZ56" s="484"/>
      <c r="BA56" s="484"/>
      <c r="BB56" s="484"/>
      <c r="BC56" s="484"/>
      <c r="BD56" s="484"/>
      <c r="BE56" s="484"/>
      <c r="BF56" s="484"/>
      <c r="BG56" s="484"/>
      <c r="BH56" s="484"/>
      <c r="BI56" s="484"/>
      <c r="BJ56" s="484"/>
      <c r="BK56" s="484"/>
      <c r="BL56" s="484"/>
      <c r="BM56" s="484"/>
      <c r="BN56" s="484"/>
      <c r="BO56" s="484"/>
      <c r="BP56" s="484"/>
      <c r="BQ56" s="484"/>
      <c r="BR56" s="484"/>
      <c r="BS56" s="484"/>
      <c r="BT56" s="484"/>
      <c r="BU56" s="484"/>
      <c r="BV56" s="484"/>
      <c r="BW56" s="484"/>
      <c r="BX56" s="55"/>
      <c r="BY56" s="35"/>
      <c r="BZ56" s="35"/>
      <c r="CA56" s="35"/>
      <c r="CB56" s="35"/>
    </row>
    <row r="57" spans="1:80" s="97" customFormat="1" ht="9" customHeight="1">
      <c r="A57" s="115"/>
      <c r="B57" s="115"/>
      <c r="C57" s="217"/>
      <c r="D57" s="410"/>
      <c r="E57" s="497"/>
      <c r="F57" s="498"/>
      <c r="G57" s="35"/>
      <c r="H57" s="582"/>
      <c r="I57" s="582"/>
      <c r="J57" s="582"/>
      <c r="K57" s="582"/>
      <c r="L57" s="582"/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2"/>
      <c r="X57" s="582"/>
      <c r="Y57" s="582"/>
      <c r="Z57" s="582"/>
      <c r="AA57" s="582"/>
      <c r="AB57" s="582"/>
      <c r="AC57" s="582"/>
      <c r="AD57" s="582"/>
      <c r="AE57" s="582"/>
      <c r="AF57" s="582"/>
      <c r="AG57" s="582"/>
      <c r="AH57" s="582"/>
      <c r="AI57" s="582"/>
      <c r="AJ57" s="582"/>
      <c r="AK57" s="582"/>
      <c r="AL57" s="582"/>
      <c r="AM57" s="35"/>
      <c r="AN57" s="35"/>
      <c r="AO57" s="497"/>
      <c r="AP57" s="498"/>
      <c r="AQ57" s="35"/>
      <c r="AR57" s="484"/>
      <c r="AS57" s="484"/>
      <c r="AT57" s="484"/>
      <c r="AU57" s="484"/>
      <c r="AV57" s="484"/>
      <c r="AW57" s="484"/>
      <c r="AX57" s="484"/>
      <c r="AY57" s="484"/>
      <c r="AZ57" s="484"/>
      <c r="BA57" s="484"/>
      <c r="BB57" s="484"/>
      <c r="BC57" s="484"/>
      <c r="BD57" s="484"/>
      <c r="BE57" s="484"/>
      <c r="BF57" s="484"/>
      <c r="BG57" s="484"/>
      <c r="BH57" s="484"/>
      <c r="BI57" s="484"/>
      <c r="BJ57" s="484"/>
      <c r="BK57" s="484"/>
      <c r="BL57" s="484"/>
      <c r="BM57" s="484"/>
      <c r="BN57" s="484"/>
      <c r="BO57" s="484"/>
      <c r="BP57" s="484"/>
      <c r="BQ57" s="484"/>
      <c r="BR57" s="484"/>
      <c r="BS57" s="484"/>
      <c r="BT57" s="484"/>
      <c r="BU57" s="484"/>
      <c r="BV57" s="484"/>
      <c r="BW57" s="484"/>
      <c r="BX57" s="55"/>
      <c r="BY57" s="35"/>
      <c r="BZ57" s="35"/>
      <c r="CA57" s="35"/>
      <c r="CB57" s="35"/>
    </row>
    <row r="58" spans="1:80" s="97" customFormat="1" ht="21.75" customHeight="1">
      <c r="A58" s="115"/>
      <c r="B58" s="115"/>
      <c r="C58" s="217"/>
      <c r="D58" s="410"/>
      <c r="E58" s="43"/>
      <c r="F58" s="43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586" t="s">
        <v>257</v>
      </c>
      <c r="AU58" s="586"/>
      <c r="AV58" s="586"/>
      <c r="AW58" s="586"/>
      <c r="AX58" s="586"/>
      <c r="AY58" s="586"/>
      <c r="AZ58" s="586"/>
      <c r="BA58" s="586"/>
      <c r="BB58" s="586"/>
      <c r="BC58" s="586"/>
      <c r="BD58" s="586"/>
      <c r="BE58" s="586"/>
      <c r="BF58" s="586"/>
      <c r="BG58" s="586"/>
      <c r="BH58" s="586"/>
      <c r="BI58" s="586"/>
      <c r="BJ58" s="586"/>
      <c r="BK58" s="586"/>
      <c r="BL58" s="586"/>
      <c r="BM58" s="586"/>
      <c r="BN58" s="586"/>
      <c r="BO58" s="586"/>
      <c r="BP58" s="586"/>
      <c r="BQ58" s="586"/>
      <c r="BR58" s="586"/>
      <c r="BS58" s="586"/>
      <c r="BT58" s="586"/>
      <c r="BU58" s="586"/>
      <c r="BV58" s="586"/>
      <c r="BW58" s="586"/>
      <c r="BX58" s="587"/>
      <c r="BY58" s="35"/>
      <c r="BZ58" s="35"/>
      <c r="CA58" s="35"/>
      <c r="CB58" s="35"/>
    </row>
    <row r="59" spans="1:80" s="97" customFormat="1" ht="14.25" customHeight="1">
      <c r="A59" s="115"/>
      <c r="B59" s="115"/>
      <c r="C59" s="217"/>
      <c r="D59" s="410"/>
      <c r="E59" s="588"/>
      <c r="F59" s="589"/>
      <c r="G59" s="35"/>
      <c r="H59" s="582" t="s">
        <v>29</v>
      </c>
      <c r="I59" s="582"/>
      <c r="J59" s="581" t="s">
        <v>46</v>
      </c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35"/>
      <c r="AN59" s="35"/>
      <c r="AO59" s="588"/>
      <c r="AP59" s="589"/>
      <c r="AQ59" s="35"/>
      <c r="AR59" s="582" t="s">
        <v>71</v>
      </c>
      <c r="AS59" s="582"/>
      <c r="AT59" s="582" t="s">
        <v>169</v>
      </c>
      <c r="AU59" s="582"/>
      <c r="AV59" s="582"/>
      <c r="AW59" s="582"/>
      <c r="AX59" s="582"/>
      <c r="AY59" s="582"/>
      <c r="AZ59" s="582"/>
      <c r="BA59" s="582"/>
      <c r="BB59" s="582"/>
      <c r="BC59" s="582"/>
      <c r="BD59" s="582"/>
      <c r="BE59" s="582"/>
      <c r="BF59" s="582"/>
      <c r="BG59" s="582"/>
      <c r="BH59" s="582"/>
      <c r="BI59" s="582"/>
      <c r="BJ59" s="582"/>
      <c r="BK59" s="582"/>
      <c r="BL59" s="582"/>
      <c r="BM59" s="582"/>
      <c r="BN59" s="582"/>
      <c r="BO59" s="582"/>
      <c r="BP59" s="582"/>
      <c r="BQ59" s="582"/>
      <c r="BR59" s="582"/>
      <c r="BS59" s="582"/>
      <c r="BT59" s="582"/>
      <c r="BU59" s="582"/>
      <c r="BV59" s="582"/>
      <c r="BW59" s="582"/>
      <c r="BX59" s="55"/>
      <c r="BY59" s="35"/>
      <c r="BZ59" s="35"/>
      <c r="CA59" s="35"/>
      <c r="CB59" s="35"/>
    </row>
    <row r="60" spans="1:80" s="97" customFormat="1" ht="2.25" customHeight="1">
      <c r="A60" s="115"/>
      <c r="B60" s="115"/>
      <c r="C60" s="356"/>
      <c r="D60" s="459"/>
      <c r="E60" s="103"/>
      <c r="F60" s="103"/>
      <c r="G60" s="103"/>
      <c r="H60" s="103"/>
      <c r="I60" s="103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0"/>
      <c r="BY60" s="35"/>
      <c r="BZ60" s="35"/>
      <c r="CA60" s="35"/>
      <c r="CB60" s="35"/>
    </row>
    <row r="61" spans="1:80" s="97" customFormat="1" ht="3" customHeight="1" thickBot="1">
      <c r="A61" s="115"/>
      <c r="B61" s="11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5"/>
      <c r="BZ61" s="35"/>
      <c r="CA61" s="35"/>
      <c r="CB61" s="35"/>
    </row>
    <row r="62" spans="1:80" s="97" customFormat="1" ht="4.5" customHeight="1">
      <c r="A62" s="115"/>
      <c r="B62" s="115"/>
      <c r="C62" s="608"/>
      <c r="D62" s="611"/>
      <c r="E62" s="611"/>
      <c r="F62" s="611"/>
      <c r="G62" s="611"/>
      <c r="H62" s="611"/>
      <c r="I62" s="611"/>
      <c r="J62" s="611"/>
      <c r="K62" s="611"/>
      <c r="L62" s="611"/>
      <c r="M62" s="611"/>
      <c r="N62" s="611"/>
      <c r="O62" s="611"/>
      <c r="P62" s="611"/>
      <c r="Q62" s="611"/>
      <c r="R62" s="611"/>
      <c r="S62" s="611"/>
      <c r="T62" s="611"/>
      <c r="U62" s="611"/>
      <c r="V62" s="611"/>
      <c r="W62" s="611"/>
      <c r="X62" s="611"/>
      <c r="Y62" s="611"/>
      <c r="Z62" s="611"/>
      <c r="AA62" s="611"/>
      <c r="AB62" s="611"/>
      <c r="AC62" s="611"/>
      <c r="AD62" s="611"/>
      <c r="AE62" s="611"/>
      <c r="AF62" s="611"/>
      <c r="AG62" s="611"/>
      <c r="AH62" s="611"/>
      <c r="AI62" s="611"/>
      <c r="AJ62" s="611"/>
      <c r="AK62" s="611"/>
      <c r="AL62" s="611"/>
      <c r="AM62" s="611"/>
      <c r="AN62" s="611"/>
      <c r="AO62" s="611"/>
      <c r="AP62" s="611"/>
      <c r="AQ62" s="611"/>
      <c r="AR62" s="611"/>
      <c r="AS62" s="611"/>
      <c r="AT62" s="611"/>
      <c r="AU62" s="611"/>
      <c r="AV62" s="611"/>
      <c r="AW62" s="611"/>
      <c r="AX62" s="611"/>
      <c r="AY62" s="611"/>
      <c r="AZ62" s="611"/>
      <c r="BA62" s="611"/>
      <c r="BB62" s="611"/>
      <c r="BC62" s="611"/>
      <c r="BD62" s="611"/>
      <c r="BE62" s="611"/>
      <c r="BF62" s="611"/>
      <c r="BG62" s="611"/>
      <c r="BH62" s="611"/>
      <c r="BI62" s="611"/>
      <c r="BJ62" s="611"/>
      <c r="BK62" s="611"/>
      <c r="BL62" s="611"/>
      <c r="BM62" s="611"/>
      <c r="BN62" s="611"/>
      <c r="BO62" s="611"/>
      <c r="BP62" s="611"/>
      <c r="BQ62" s="611"/>
      <c r="BR62" s="611"/>
      <c r="BS62" s="611"/>
      <c r="BT62" s="611"/>
      <c r="BU62" s="611"/>
      <c r="BV62" s="611"/>
      <c r="BW62" s="611"/>
      <c r="BX62" s="612"/>
      <c r="BY62" s="35"/>
      <c r="BZ62" s="35"/>
      <c r="CA62" s="35"/>
      <c r="CB62" s="35"/>
    </row>
    <row r="63" spans="1:80" s="97" customFormat="1" ht="6.6" customHeight="1">
      <c r="A63" s="115"/>
      <c r="B63" s="115"/>
      <c r="C63" s="609"/>
      <c r="D63" s="507" t="s">
        <v>21</v>
      </c>
      <c r="E63" s="444"/>
      <c r="F63" s="444"/>
      <c r="G63" s="507" t="s">
        <v>48</v>
      </c>
      <c r="H63" s="579"/>
      <c r="I63" s="579"/>
      <c r="J63" s="579"/>
      <c r="K63" s="579"/>
      <c r="L63" s="579"/>
      <c r="M63" s="579"/>
      <c r="N63" s="579"/>
      <c r="O63" s="579"/>
      <c r="P63" s="579"/>
      <c r="Q63" s="579"/>
      <c r="R63" s="579"/>
      <c r="S63" s="580"/>
      <c r="T63" s="564">
        <v>2</v>
      </c>
      <c r="U63" s="565"/>
      <c r="V63" s="564">
        <v>0</v>
      </c>
      <c r="W63" s="565"/>
      <c r="X63" s="230">
        <v>1</v>
      </c>
      <c r="Y63" s="500"/>
      <c r="Z63" s="230">
        <v>7</v>
      </c>
      <c r="AA63" s="500"/>
      <c r="AB63" s="391" t="s">
        <v>9</v>
      </c>
      <c r="AC63" s="499"/>
      <c r="AD63" s="230"/>
      <c r="AE63" s="500"/>
      <c r="AF63" s="230"/>
      <c r="AG63" s="500"/>
      <c r="AH63" s="391" t="s">
        <v>8</v>
      </c>
      <c r="AI63" s="499"/>
      <c r="AJ63" s="230"/>
      <c r="AK63" s="500"/>
      <c r="AL63" s="230"/>
      <c r="AM63" s="500"/>
      <c r="AN63" s="577" t="s">
        <v>49</v>
      </c>
      <c r="AO63" s="224"/>
      <c r="AP63" s="224"/>
      <c r="AQ63" s="224"/>
      <c r="AR63" s="447"/>
      <c r="AS63" s="564">
        <v>2</v>
      </c>
      <c r="AT63" s="565"/>
      <c r="AU63" s="564">
        <v>0</v>
      </c>
      <c r="AV63" s="565"/>
      <c r="AW63" s="230">
        <v>1</v>
      </c>
      <c r="AX63" s="500"/>
      <c r="AY63" s="476">
        <v>7</v>
      </c>
      <c r="AZ63" s="477"/>
      <c r="BA63" s="506" t="s">
        <v>9</v>
      </c>
      <c r="BB63" s="505"/>
      <c r="BC63" s="476"/>
      <c r="BD63" s="477"/>
      <c r="BE63" s="476"/>
      <c r="BF63" s="477"/>
      <c r="BG63" s="506" t="s">
        <v>8</v>
      </c>
      <c r="BH63" s="505"/>
      <c r="BI63" s="476"/>
      <c r="BJ63" s="477"/>
      <c r="BK63" s="230"/>
      <c r="BL63" s="500"/>
      <c r="BM63" s="577" t="s">
        <v>50</v>
      </c>
      <c r="BN63" s="410"/>
      <c r="BO63" s="410"/>
      <c r="BP63" s="410"/>
      <c r="BQ63" s="410"/>
      <c r="BR63" s="410"/>
      <c r="BS63" s="410"/>
      <c r="BT63" s="410"/>
      <c r="BU63" s="410"/>
      <c r="BV63" s="410"/>
      <c r="BW63" s="410"/>
      <c r="BX63" s="578"/>
      <c r="BY63" s="35"/>
      <c r="BZ63" s="35"/>
      <c r="CA63" s="35"/>
      <c r="CB63" s="35"/>
    </row>
    <row r="64" spans="1:80" s="97" customFormat="1" ht="6.6" customHeight="1">
      <c r="A64" s="115"/>
      <c r="B64" s="115"/>
      <c r="C64" s="609"/>
      <c r="D64" s="444"/>
      <c r="E64" s="444"/>
      <c r="F64" s="444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80"/>
      <c r="T64" s="566"/>
      <c r="U64" s="567"/>
      <c r="V64" s="566"/>
      <c r="W64" s="567"/>
      <c r="X64" s="501"/>
      <c r="Y64" s="502"/>
      <c r="Z64" s="501"/>
      <c r="AA64" s="502"/>
      <c r="AB64" s="391"/>
      <c r="AC64" s="499"/>
      <c r="AD64" s="501"/>
      <c r="AE64" s="502"/>
      <c r="AF64" s="501"/>
      <c r="AG64" s="502"/>
      <c r="AH64" s="391"/>
      <c r="AI64" s="499"/>
      <c r="AJ64" s="501"/>
      <c r="AK64" s="502"/>
      <c r="AL64" s="501"/>
      <c r="AM64" s="502"/>
      <c r="AN64" s="577"/>
      <c r="AO64" s="224"/>
      <c r="AP64" s="224"/>
      <c r="AQ64" s="224"/>
      <c r="AR64" s="447"/>
      <c r="AS64" s="566"/>
      <c r="AT64" s="567"/>
      <c r="AU64" s="566"/>
      <c r="AV64" s="567"/>
      <c r="AW64" s="501"/>
      <c r="AX64" s="502"/>
      <c r="AY64" s="478"/>
      <c r="AZ64" s="479"/>
      <c r="BA64" s="506"/>
      <c r="BB64" s="505"/>
      <c r="BC64" s="478"/>
      <c r="BD64" s="479"/>
      <c r="BE64" s="478"/>
      <c r="BF64" s="479"/>
      <c r="BG64" s="506"/>
      <c r="BH64" s="505"/>
      <c r="BI64" s="478"/>
      <c r="BJ64" s="479"/>
      <c r="BK64" s="501"/>
      <c r="BL64" s="502"/>
      <c r="BM64" s="232"/>
      <c r="BN64" s="410"/>
      <c r="BO64" s="410"/>
      <c r="BP64" s="410"/>
      <c r="BQ64" s="410"/>
      <c r="BR64" s="410"/>
      <c r="BS64" s="410"/>
      <c r="BT64" s="410"/>
      <c r="BU64" s="410"/>
      <c r="BV64" s="410"/>
      <c r="BW64" s="410"/>
      <c r="BX64" s="578"/>
      <c r="BY64" s="35"/>
      <c r="BZ64" s="35"/>
      <c r="CA64" s="35"/>
      <c r="CB64" s="35"/>
    </row>
    <row r="65" spans="1:80" s="97" customFormat="1" ht="3.75" customHeight="1">
      <c r="A65" s="115"/>
      <c r="B65" s="115"/>
      <c r="C65" s="609"/>
      <c r="D65" s="444"/>
      <c r="E65" s="444"/>
      <c r="F65" s="444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579"/>
      <c r="R65" s="579"/>
      <c r="S65" s="580"/>
      <c r="T65" s="568"/>
      <c r="U65" s="569"/>
      <c r="V65" s="568"/>
      <c r="W65" s="569"/>
      <c r="X65" s="503"/>
      <c r="Y65" s="504"/>
      <c r="Z65" s="503"/>
      <c r="AA65" s="504"/>
      <c r="AB65" s="391"/>
      <c r="AC65" s="499"/>
      <c r="AD65" s="503"/>
      <c r="AE65" s="504"/>
      <c r="AF65" s="503"/>
      <c r="AG65" s="504"/>
      <c r="AH65" s="391"/>
      <c r="AI65" s="499"/>
      <c r="AJ65" s="503"/>
      <c r="AK65" s="504"/>
      <c r="AL65" s="503"/>
      <c r="AM65" s="504"/>
      <c r="AN65" s="577"/>
      <c r="AO65" s="224"/>
      <c r="AP65" s="224"/>
      <c r="AQ65" s="224"/>
      <c r="AR65" s="447"/>
      <c r="AS65" s="568"/>
      <c r="AT65" s="569"/>
      <c r="AU65" s="568"/>
      <c r="AV65" s="569"/>
      <c r="AW65" s="503"/>
      <c r="AX65" s="504"/>
      <c r="AY65" s="480"/>
      <c r="AZ65" s="481"/>
      <c r="BA65" s="506"/>
      <c r="BB65" s="505"/>
      <c r="BC65" s="480"/>
      <c r="BD65" s="481"/>
      <c r="BE65" s="480"/>
      <c r="BF65" s="481"/>
      <c r="BG65" s="506"/>
      <c r="BH65" s="505"/>
      <c r="BI65" s="480"/>
      <c r="BJ65" s="481"/>
      <c r="BK65" s="503"/>
      <c r="BL65" s="504"/>
      <c r="BM65" s="232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578"/>
      <c r="BY65" s="35"/>
      <c r="BZ65" s="35"/>
      <c r="CA65" s="35"/>
      <c r="CB65" s="35"/>
    </row>
    <row r="66" spans="1:80" s="97" customFormat="1" ht="3" customHeight="1" thickBot="1">
      <c r="A66" s="115"/>
      <c r="B66" s="115"/>
      <c r="C66" s="610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640"/>
      <c r="O66" s="640"/>
      <c r="P66" s="640"/>
      <c r="Q66" s="640"/>
      <c r="R66" s="640"/>
      <c r="S66" s="640"/>
      <c r="T66" s="640"/>
      <c r="U66" s="640"/>
      <c r="V66" s="640"/>
      <c r="W66" s="640"/>
      <c r="X66" s="640"/>
      <c r="Y66" s="640"/>
      <c r="Z66" s="640"/>
      <c r="AA66" s="640"/>
      <c r="AB66" s="640"/>
      <c r="AC66" s="640"/>
      <c r="AD66" s="640"/>
      <c r="AE66" s="640"/>
      <c r="AF66" s="640"/>
      <c r="AG66" s="640"/>
      <c r="AH66" s="640"/>
      <c r="AI66" s="640"/>
      <c r="AJ66" s="640"/>
      <c r="AK66" s="640"/>
      <c r="AL66" s="640"/>
      <c r="AM66" s="640"/>
      <c r="AN66" s="640"/>
      <c r="AO66" s="640"/>
      <c r="AP66" s="640"/>
      <c r="AQ66" s="640"/>
      <c r="AR66" s="640"/>
      <c r="AS66" s="640"/>
      <c r="AT66" s="640"/>
      <c r="AU66" s="640"/>
      <c r="AV66" s="640"/>
      <c r="AW66" s="640"/>
      <c r="AX66" s="640"/>
      <c r="AY66" s="640"/>
      <c r="AZ66" s="640"/>
      <c r="BA66" s="640"/>
      <c r="BB66" s="640"/>
      <c r="BC66" s="640"/>
      <c r="BD66" s="640"/>
      <c r="BE66" s="640"/>
      <c r="BF66" s="640"/>
      <c r="BG66" s="640"/>
      <c r="BH66" s="640"/>
      <c r="BI66" s="640"/>
      <c r="BJ66" s="640"/>
      <c r="BK66" s="640"/>
      <c r="BL66" s="640"/>
      <c r="BM66" s="640"/>
      <c r="BN66" s="640"/>
      <c r="BO66" s="640"/>
      <c r="BP66" s="640"/>
      <c r="BQ66" s="640"/>
      <c r="BR66" s="640"/>
      <c r="BS66" s="640"/>
      <c r="BT66" s="640"/>
      <c r="BU66" s="640"/>
      <c r="BV66" s="640"/>
      <c r="BW66" s="640"/>
      <c r="BX66" s="641"/>
      <c r="BY66" s="35"/>
      <c r="BZ66" s="35"/>
      <c r="CA66" s="35"/>
      <c r="CB66" s="35"/>
    </row>
    <row r="67" spans="1:80" s="97" customFormat="1" ht="3" customHeight="1">
      <c r="A67" s="115"/>
      <c r="B67" s="115"/>
      <c r="C67" s="613"/>
      <c r="D67" s="613"/>
      <c r="E67" s="613"/>
      <c r="F67" s="613"/>
      <c r="G67" s="613"/>
      <c r="H67" s="613"/>
      <c r="I67" s="613"/>
      <c r="J67" s="613"/>
      <c r="K67" s="613"/>
      <c r="L67" s="613"/>
      <c r="M67" s="613"/>
      <c r="N67" s="613"/>
      <c r="O67" s="613"/>
      <c r="P67" s="613"/>
      <c r="Q67" s="613"/>
      <c r="R67" s="613"/>
      <c r="S67" s="613"/>
      <c r="T67" s="613"/>
      <c r="U67" s="613"/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613"/>
      <c r="AJ67" s="613"/>
      <c r="AK67" s="613"/>
      <c r="AL67" s="613"/>
      <c r="AM67" s="613"/>
      <c r="AN67" s="613"/>
      <c r="AO67" s="613"/>
      <c r="AP67" s="613"/>
      <c r="AQ67" s="613"/>
      <c r="AR67" s="613"/>
      <c r="AS67" s="613"/>
      <c r="AT67" s="613"/>
      <c r="AU67" s="613"/>
      <c r="AV67" s="613"/>
      <c r="AW67" s="613"/>
      <c r="AX67" s="613"/>
      <c r="AY67" s="613"/>
      <c r="AZ67" s="613"/>
      <c r="BA67" s="613"/>
      <c r="BB67" s="613"/>
      <c r="BC67" s="613"/>
      <c r="BD67" s="613"/>
      <c r="BE67" s="613"/>
      <c r="BF67" s="613"/>
      <c r="BG67" s="613"/>
      <c r="BH67" s="613"/>
      <c r="BI67" s="613"/>
      <c r="BJ67" s="613"/>
      <c r="BK67" s="613"/>
      <c r="BL67" s="613"/>
      <c r="BM67" s="613"/>
      <c r="BN67" s="613"/>
      <c r="BO67" s="613"/>
      <c r="BP67" s="613"/>
      <c r="BQ67" s="613"/>
      <c r="BR67" s="613"/>
      <c r="BS67" s="613"/>
      <c r="BT67" s="613"/>
      <c r="BU67" s="613"/>
      <c r="BV67" s="613"/>
      <c r="BW67" s="613"/>
      <c r="BX67" s="39"/>
      <c r="BY67" s="35"/>
      <c r="BZ67" s="35"/>
      <c r="CA67" s="35"/>
      <c r="CB67" s="35"/>
    </row>
    <row r="68" spans="1:80" s="97" customFormat="1" ht="7.5" customHeight="1">
      <c r="A68" s="115"/>
      <c r="B68" s="115"/>
      <c r="C68" s="211"/>
      <c r="D68" s="242" t="s">
        <v>40</v>
      </c>
      <c r="E68" s="442"/>
      <c r="F68" s="442"/>
      <c r="G68" s="442" t="s">
        <v>241</v>
      </c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314"/>
      <c r="BY68" s="35"/>
      <c r="BZ68" s="35"/>
      <c r="CA68" s="35"/>
    </row>
    <row r="69" spans="1:80" s="97" customFormat="1" ht="5.0999999999999996" customHeight="1">
      <c r="A69" s="115"/>
      <c r="B69" s="115"/>
      <c r="C69" s="236"/>
      <c r="D69" s="444"/>
      <c r="E69" s="444"/>
      <c r="F69" s="444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10"/>
      <c r="AK69" s="410"/>
      <c r="AL69" s="410"/>
      <c r="AM69" s="410"/>
      <c r="AN69" s="410"/>
      <c r="AO69" s="410"/>
      <c r="AP69" s="410"/>
      <c r="AQ69" s="410"/>
      <c r="AR69" s="410"/>
      <c r="AS69" s="410"/>
      <c r="AT69" s="410"/>
      <c r="AU69" s="410"/>
      <c r="AV69" s="410"/>
      <c r="AW69" s="410"/>
      <c r="AX69" s="410"/>
      <c r="AY69" s="410"/>
      <c r="AZ69" s="410"/>
      <c r="BA69" s="410"/>
      <c r="BB69" s="410"/>
      <c r="BC69" s="410"/>
      <c r="BD69" s="410"/>
      <c r="BE69" s="410"/>
      <c r="BF69" s="410"/>
      <c r="BG69" s="410"/>
      <c r="BH69" s="410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216"/>
      <c r="BY69" s="35"/>
      <c r="BZ69" s="35"/>
      <c r="CA69" s="35"/>
    </row>
    <row r="70" spans="1:80" s="97" customFormat="1" ht="2.1" customHeight="1">
      <c r="A70" s="115"/>
      <c r="B70" s="115"/>
      <c r="C70" s="236"/>
      <c r="D70" s="410"/>
      <c r="E70" s="202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  <c r="X70" s="410"/>
      <c r="Y70" s="410"/>
      <c r="Z70" s="410"/>
      <c r="AA70" s="410"/>
      <c r="AB70" s="410"/>
      <c r="AC70" s="410"/>
      <c r="AD70" s="410"/>
      <c r="AE70" s="410"/>
      <c r="AF70" s="410"/>
      <c r="AG70" s="410"/>
      <c r="AH70" s="410"/>
      <c r="AI70" s="410"/>
      <c r="AJ70" s="410"/>
      <c r="AK70" s="410"/>
      <c r="AL70" s="410"/>
      <c r="AM70" s="410"/>
      <c r="AN70" s="410"/>
      <c r="AO70" s="410"/>
      <c r="AP70" s="410"/>
      <c r="AQ70" s="410"/>
      <c r="AR70" s="410"/>
      <c r="AS70" s="410"/>
      <c r="AT70" s="410"/>
      <c r="AU70" s="410"/>
      <c r="AV70" s="410"/>
      <c r="AW70" s="410"/>
      <c r="AX70" s="410"/>
      <c r="AY70" s="410"/>
      <c r="AZ70" s="410"/>
      <c r="BA70" s="410"/>
      <c r="BB70" s="410"/>
      <c r="BC70" s="410"/>
      <c r="BD70" s="410"/>
      <c r="BE70" s="410"/>
      <c r="BF70" s="410"/>
      <c r="BG70" s="410"/>
      <c r="BH70" s="410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216"/>
      <c r="BY70" s="35"/>
      <c r="BZ70" s="35"/>
      <c r="CA70" s="35"/>
    </row>
    <row r="71" spans="1:80" s="97" customFormat="1" ht="5.0999999999999996" customHeight="1">
      <c r="A71" s="115"/>
      <c r="B71" s="115"/>
      <c r="C71" s="217"/>
      <c r="D71" s="410"/>
      <c r="E71" s="470"/>
      <c r="F71" s="471"/>
      <c r="G71" s="223"/>
      <c r="H71" s="224" t="s">
        <v>13</v>
      </c>
      <c r="I71" s="224"/>
      <c r="J71" s="224" t="s">
        <v>51</v>
      </c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5"/>
      <c r="AO71" s="470"/>
      <c r="AP71" s="471"/>
      <c r="AQ71" s="223"/>
      <c r="AR71" s="224" t="s">
        <v>34</v>
      </c>
      <c r="AS71" s="224"/>
      <c r="AT71" s="224" t="s">
        <v>170</v>
      </c>
      <c r="AU71" s="486"/>
      <c r="AV71" s="486"/>
      <c r="AW71" s="486"/>
      <c r="AX71" s="486"/>
      <c r="AY71" s="486"/>
      <c r="AZ71" s="486"/>
      <c r="BA71" s="486"/>
      <c r="BB71" s="486"/>
      <c r="BC71" s="486"/>
      <c r="BD71" s="486"/>
      <c r="BE71" s="486"/>
      <c r="BF71" s="486"/>
      <c r="BG71" s="486"/>
      <c r="BH71" s="486"/>
      <c r="BI71" s="486"/>
      <c r="BJ71" s="486"/>
      <c r="BK71" s="486"/>
      <c r="BL71" s="486"/>
      <c r="BM71" s="486"/>
      <c r="BN71" s="486"/>
      <c r="BO71" s="486"/>
      <c r="BP71" s="486"/>
      <c r="BQ71" s="486"/>
      <c r="BR71" s="486"/>
      <c r="BS71" s="486"/>
      <c r="BT71" s="486"/>
      <c r="BU71" s="486"/>
      <c r="BV71" s="486"/>
      <c r="BW71" s="486"/>
      <c r="BX71" s="487"/>
      <c r="BY71" s="35"/>
      <c r="BZ71" s="35"/>
      <c r="CA71" s="35"/>
    </row>
    <row r="72" spans="1:80" s="97" customFormat="1" ht="5.0999999999999996" customHeight="1">
      <c r="A72" s="115"/>
      <c r="B72" s="115"/>
      <c r="C72" s="217"/>
      <c r="D72" s="410"/>
      <c r="E72" s="472"/>
      <c r="F72" s="473"/>
      <c r="G72" s="223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5"/>
      <c r="AO72" s="472"/>
      <c r="AP72" s="473"/>
      <c r="AQ72" s="223"/>
      <c r="AR72" s="224"/>
      <c r="AS72" s="224"/>
      <c r="AT72" s="486"/>
      <c r="AU72" s="486"/>
      <c r="AV72" s="486"/>
      <c r="AW72" s="486"/>
      <c r="AX72" s="486"/>
      <c r="AY72" s="486"/>
      <c r="AZ72" s="486"/>
      <c r="BA72" s="486"/>
      <c r="BB72" s="486"/>
      <c r="BC72" s="486"/>
      <c r="BD72" s="486"/>
      <c r="BE72" s="486"/>
      <c r="BF72" s="486"/>
      <c r="BG72" s="486"/>
      <c r="BH72" s="486"/>
      <c r="BI72" s="486"/>
      <c r="BJ72" s="486"/>
      <c r="BK72" s="486"/>
      <c r="BL72" s="486"/>
      <c r="BM72" s="486"/>
      <c r="BN72" s="486"/>
      <c r="BO72" s="486"/>
      <c r="BP72" s="486"/>
      <c r="BQ72" s="486"/>
      <c r="BR72" s="486"/>
      <c r="BS72" s="486"/>
      <c r="BT72" s="486"/>
      <c r="BU72" s="486"/>
      <c r="BV72" s="486"/>
      <c r="BW72" s="486"/>
      <c r="BX72" s="487"/>
      <c r="BY72" s="35"/>
      <c r="BZ72" s="35"/>
      <c r="CA72" s="35"/>
    </row>
    <row r="73" spans="1:80" s="97" customFormat="1" ht="5.0999999999999996" customHeight="1">
      <c r="A73" s="115"/>
      <c r="B73" s="115"/>
      <c r="C73" s="217"/>
      <c r="D73" s="410"/>
      <c r="E73" s="474"/>
      <c r="F73" s="475"/>
      <c r="G73" s="223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5"/>
      <c r="AO73" s="474"/>
      <c r="AP73" s="475"/>
      <c r="AQ73" s="223"/>
      <c r="AR73" s="224"/>
      <c r="AS73" s="224"/>
      <c r="AT73" s="486"/>
      <c r="AU73" s="486"/>
      <c r="AV73" s="486"/>
      <c r="AW73" s="486"/>
      <c r="AX73" s="486"/>
      <c r="AY73" s="486"/>
      <c r="AZ73" s="486"/>
      <c r="BA73" s="486"/>
      <c r="BB73" s="486"/>
      <c r="BC73" s="486"/>
      <c r="BD73" s="486"/>
      <c r="BE73" s="486"/>
      <c r="BF73" s="486"/>
      <c r="BG73" s="486"/>
      <c r="BH73" s="486"/>
      <c r="BI73" s="486"/>
      <c r="BJ73" s="486"/>
      <c r="BK73" s="486"/>
      <c r="BL73" s="486"/>
      <c r="BM73" s="486"/>
      <c r="BN73" s="486"/>
      <c r="BO73" s="486"/>
      <c r="BP73" s="486"/>
      <c r="BQ73" s="486"/>
      <c r="BR73" s="486"/>
      <c r="BS73" s="486"/>
      <c r="BT73" s="486"/>
      <c r="BU73" s="486"/>
      <c r="BV73" s="486"/>
      <c r="BW73" s="486"/>
      <c r="BX73" s="487"/>
      <c r="BY73" s="35"/>
      <c r="BZ73" s="35"/>
      <c r="CA73" s="35"/>
    </row>
    <row r="74" spans="1:80" s="97" customFormat="1" ht="2.1" customHeight="1">
      <c r="A74" s="115"/>
      <c r="B74" s="115"/>
      <c r="C74" s="217"/>
      <c r="D74" s="410"/>
      <c r="E74" s="224"/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  <c r="R74" s="486"/>
      <c r="S74" s="486"/>
      <c r="T74" s="486"/>
      <c r="U74" s="486"/>
      <c r="V74" s="486"/>
      <c r="W74" s="486"/>
      <c r="X74" s="486"/>
      <c r="Y74" s="486"/>
      <c r="Z74" s="486"/>
      <c r="AA74" s="486"/>
      <c r="AB74" s="486"/>
      <c r="AC74" s="486"/>
      <c r="AD74" s="486"/>
      <c r="AE74" s="486"/>
      <c r="AF74" s="486"/>
      <c r="AG74" s="486"/>
      <c r="AH74" s="486"/>
      <c r="AI74" s="486"/>
      <c r="AJ74" s="486"/>
      <c r="AK74" s="486"/>
      <c r="AL74" s="486"/>
      <c r="AM74" s="486"/>
      <c r="AN74" s="486"/>
      <c r="AO74" s="486"/>
      <c r="AP74" s="486"/>
      <c r="AQ74" s="486"/>
      <c r="AR74" s="486"/>
      <c r="AS74" s="486"/>
      <c r="AT74" s="486"/>
      <c r="AU74" s="486"/>
      <c r="AV74" s="486"/>
      <c r="AW74" s="486"/>
      <c r="AX74" s="486"/>
      <c r="AY74" s="486"/>
      <c r="AZ74" s="486"/>
      <c r="BA74" s="486"/>
      <c r="BB74" s="486"/>
      <c r="BC74" s="486"/>
      <c r="BD74" s="486"/>
      <c r="BE74" s="486"/>
      <c r="BF74" s="486"/>
      <c r="BG74" s="486"/>
      <c r="BH74" s="486"/>
      <c r="BI74" s="486"/>
      <c r="BJ74" s="486"/>
      <c r="BK74" s="486"/>
      <c r="BL74" s="486"/>
      <c r="BM74" s="486"/>
      <c r="BN74" s="486"/>
      <c r="BO74" s="486"/>
      <c r="BP74" s="486"/>
      <c r="BQ74" s="486"/>
      <c r="BR74" s="486"/>
      <c r="BS74" s="486"/>
      <c r="BT74" s="486"/>
      <c r="BU74" s="486"/>
      <c r="BV74" s="486"/>
      <c r="BW74" s="486"/>
      <c r="BX74" s="487"/>
      <c r="BY74" s="35"/>
      <c r="BZ74" s="35"/>
      <c r="CA74" s="35"/>
    </row>
    <row r="75" spans="1:80" s="97" customFormat="1" ht="5.0999999999999996" customHeight="1">
      <c r="A75" s="115"/>
      <c r="B75" s="115"/>
      <c r="C75" s="217"/>
      <c r="D75" s="410"/>
      <c r="E75" s="470"/>
      <c r="F75" s="471"/>
      <c r="G75" s="223"/>
      <c r="H75" s="224" t="s">
        <v>15</v>
      </c>
      <c r="I75" s="224"/>
      <c r="J75" s="224" t="s">
        <v>52</v>
      </c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5"/>
      <c r="AO75" s="470"/>
      <c r="AP75" s="471"/>
      <c r="AQ75" s="223"/>
      <c r="AR75" s="224" t="s">
        <v>36</v>
      </c>
      <c r="AS75" s="224"/>
      <c r="AT75" s="224" t="s">
        <v>171</v>
      </c>
      <c r="AU75" s="486"/>
      <c r="AV75" s="486"/>
      <c r="AW75" s="486"/>
      <c r="AX75" s="486"/>
      <c r="AY75" s="486"/>
      <c r="AZ75" s="486"/>
      <c r="BA75" s="486"/>
      <c r="BB75" s="486"/>
      <c r="BC75" s="486"/>
      <c r="BD75" s="486"/>
      <c r="BE75" s="486"/>
      <c r="BF75" s="486"/>
      <c r="BG75" s="486"/>
      <c r="BH75" s="486"/>
      <c r="BI75" s="486"/>
      <c r="BJ75" s="486"/>
      <c r="BK75" s="486"/>
      <c r="BL75" s="486"/>
      <c r="BM75" s="486"/>
      <c r="BN75" s="486"/>
      <c r="BO75" s="486"/>
      <c r="BP75" s="486"/>
      <c r="BQ75" s="486"/>
      <c r="BR75" s="486"/>
      <c r="BS75" s="486"/>
      <c r="BT75" s="486"/>
      <c r="BU75" s="486"/>
      <c r="BV75" s="486"/>
      <c r="BW75" s="486"/>
      <c r="BX75" s="487"/>
      <c r="BY75" s="35"/>
      <c r="BZ75" s="35"/>
      <c r="CA75" s="35"/>
    </row>
    <row r="76" spans="1:80" s="97" customFormat="1" ht="5.0999999999999996" customHeight="1">
      <c r="A76" s="115"/>
      <c r="B76" s="115"/>
      <c r="C76" s="217"/>
      <c r="D76" s="410"/>
      <c r="E76" s="472"/>
      <c r="F76" s="473"/>
      <c r="G76" s="223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5"/>
      <c r="AO76" s="472"/>
      <c r="AP76" s="473"/>
      <c r="AQ76" s="223"/>
      <c r="AR76" s="224"/>
      <c r="AS76" s="224"/>
      <c r="AT76" s="486"/>
      <c r="AU76" s="486"/>
      <c r="AV76" s="486"/>
      <c r="AW76" s="486"/>
      <c r="AX76" s="486"/>
      <c r="AY76" s="486"/>
      <c r="AZ76" s="486"/>
      <c r="BA76" s="486"/>
      <c r="BB76" s="486"/>
      <c r="BC76" s="486"/>
      <c r="BD76" s="486"/>
      <c r="BE76" s="486"/>
      <c r="BF76" s="486"/>
      <c r="BG76" s="486"/>
      <c r="BH76" s="486"/>
      <c r="BI76" s="486"/>
      <c r="BJ76" s="486"/>
      <c r="BK76" s="486"/>
      <c r="BL76" s="486"/>
      <c r="BM76" s="486"/>
      <c r="BN76" s="486"/>
      <c r="BO76" s="486"/>
      <c r="BP76" s="486"/>
      <c r="BQ76" s="486"/>
      <c r="BR76" s="486"/>
      <c r="BS76" s="486"/>
      <c r="BT76" s="486"/>
      <c r="BU76" s="486"/>
      <c r="BV76" s="486"/>
      <c r="BW76" s="486"/>
      <c r="BX76" s="487"/>
      <c r="BY76" s="35"/>
      <c r="BZ76" s="35"/>
      <c r="CA76" s="35"/>
    </row>
    <row r="77" spans="1:80" s="97" customFormat="1" ht="5.0999999999999996" customHeight="1">
      <c r="A77" s="115"/>
      <c r="B77" s="115"/>
      <c r="C77" s="217"/>
      <c r="D77" s="410"/>
      <c r="E77" s="474"/>
      <c r="F77" s="475"/>
      <c r="G77" s="223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5"/>
      <c r="AO77" s="474"/>
      <c r="AP77" s="475"/>
      <c r="AQ77" s="223"/>
      <c r="AR77" s="224"/>
      <c r="AS77" s="224"/>
      <c r="AT77" s="486"/>
      <c r="AU77" s="486"/>
      <c r="AV77" s="486"/>
      <c r="AW77" s="486"/>
      <c r="AX77" s="486"/>
      <c r="AY77" s="486"/>
      <c r="AZ77" s="486"/>
      <c r="BA77" s="486"/>
      <c r="BB77" s="486"/>
      <c r="BC77" s="486"/>
      <c r="BD77" s="486"/>
      <c r="BE77" s="486"/>
      <c r="BF77" s="486"/>
      <c r="BG77" s="486"/>
      <c r="BH77" s="486"/>
      <c r="BI77" s="486"/>
      <c r="BJ77" s="486"/>
      <c r="BK77" s="486"/>
      <c r="BL77" s="486"/>
      <c r="BM77" s="486"/>
      <c r="BN77" s="486"/>
      <c r="BO77" s="486"/>
      <c r="BP77" s="486"/>
      <c r="BQ77" s="486"/>
      <c r="BR77" s="486"/>
      <c r="BS77" s="486"/>
      <c r="BT77" s="486"/>
      <c r="BU77" s="486"/>
      <c r="BV77" s="486"/>
      <c r="BW77" s="486"/>
      <c r="BX77" s="487"/>
      <c r="BY77" s="35"/>
      <c r="BZ77" s="35"/>
      <c r="CA77" s="35"/>
    </row>
    <row r="78" spans="1:80" s="97" customFormat="1" ht="2.1" customHeight="1">
      <c r="A78" s="115"/>
      <c r="B78" s="115"/>
      <c r="C78" s="217"/>
      <c r="D78" s="410"/>
      <c r="E78" s="224"/>
      <c r="F78" s="486"/>
      <c r="G78" s="486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486"/>
      <c r="X78" s="486"/>
      <c r="Y78" s="486"/>
      <c r="Z78" s="486"/>
      <c r="AA78" s="486"/>
      <c r="AB78" s="486"/>
      <c r="AC78" s="486"/>
      <c r="AD78" s="486"/>
      <c r="AE78" s="486"/>
      <c r="AF78" s="486"/>
      <c r="AG78" s="486"/>
      <c r="AH78" s="486"/>
      <c r="AI78" s="486"/>
      <c r="AJ78" s="486"/>
      <c r="AK78" s="486"/>
      <c r="AL78" s="486"/>
      <c r="AM78" s="486"/>
      <c r="AN78" s="486"/>
      <c r="AO78" s="486"/>
      <c r="AP78" s="486"/>
      <c r="AQ78" s="486"/>
      <c r="AR78" s="486"/>
      <c r="AS78" s="486"/>
      <c r="AT78" s="486"/>
      <c r="AU78" s="486"/>
      <c r="AV78" s="486"/>
      <c r="AW78" s="486"/>
      <c r="AX78" s="486"/>
      <c r="AY78" s="486"/>
      <c r="AZ78" s="486"/>
      <c r="BA78" s="486"/>
      <c r="BB78" s="486"/>
      <c r="BC78" s="486"/>
      <c r="BD78" s="486"/>
      <c r="BE78" s="486"/>
      <c r="BF78" s="486"/>
      <c r="BG78" s="486"/>
      <c r="BH78" s="486"/>
      <c r="BI78" s="486"/>
      <c r="BJ78" s="486"/>
      <c r="BK78" s="486"/>
      <c r="BL78" s="486"/>
      <c r="BM78" s="486"/>
      <c r="BN78" s="486"/>
      <c r="BO78" s="486"/>
      <c r="BP78" s="486"/>
      <c r="BQ78" s="486"/>
      <c r="BR78" s="486"/>
      <c r="BS78" s="486"/>
      <c r="BT78" s="486"/>
      <c r="BU78" s="486"/>
      <c r="BV78" s="486"/>
      <c r="BW78" s="486"/>
      <c r="BX78" s="487"/>
      <c r="BY78" s="35"/>
      <c r="BZ78" s="35"/>
      <c r="CA78" s="35"/>
    </row>
    <row r="79" spans="1:80" s="97" customFormat="1" ht="5.0999999999999996" customHeight="1">
      <c r="A79" s="115"/>
      <c r="B79" s="115"/>
      <c r="C79" s="217"/>
      <c r="D79" s="410"/>
      <c r="E79" s="470"/>
      <c r="F79" s="471"/>
      <c r="G79" s="223"/>
      <c r="H79" s="224" t="s">
        <v>19</v>
      </c>
      <c r="I79" s="224"/>
      <c r="J79" s="224" t="s">
        <v>219</v>
      </c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5"/>
      <c r="AO79" s="470"/>
      <c r="AP79" s="471"/>
      <c r="AQ79" s="223"/>
      <c r="AR79" s="224" t="s">
        <v>39</v>
      </c>
      <c r="AS79" s="224"/>
      <c r="AT79" s="209" t="s">
        <v>220</v>
      </c>
      <c r="AU79" s="482"/>
      <c r="AV79" s="482"/>
      <c r="AW79" s="482"/>
      <c r="AX79" s="482"/>
      <c r="AY79" s="482"/>
      <c r="AZ79" s="482"/>
      <c r="BA79" s="482"/>
      <c r="BB79" s="482"/>
      <c r="BC79" s="482"/>
      <c r="BD79" s="482"/>
      <c r="BE79" s="482"/>
      <c r="BF79" s="482"/>
      <c r="BG79" s="482"/>
      <c r="BH79" s="482"/>
      <c r="BI79" s="482"/>
      <c r="BJ79" s="482"/>
      <c r="BK79" s="482"/>
      <c r="BL79" s="482"/>
      <c r="BM79" s="482"/>
      <c r="BN79" s="482"/>
      <c r="BO79" s="482"/>
      <c r="BP79" s="482"/>
      <c r="BQ79" s="482"/>
      <c r="BR79" s="482"/>
      <c r="BS79" s="482"/>
      <c r="BT79" s="482"/>
      <c r="BU79" s="482"/>
      <c r="BV79" s="482"/>
      <c r="BW79" s="482"/>
      <c r="BX79" s="325"/>
      <c r="BY79" s="35"/>
      <c r="BZ79" s="35"/>
      <c r="CA79" s="35"/>
    </row>
    <row r="80" spans="1:80" s="97" customFormat="1" ht="5.0999999999999996" customHeight="1">
      <c r="A80" s="115"/>
      <c r="B80" s="115"/>
      <c r="C80" s="217"/>
      <c r="D80" s="410"/>
      <c r="E80" s="472"/>
      <c r="F80" s="473"/>
      <c r="G80" s="223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5"/>
      <c r="AO80" s="472"/>
      <c r="AP80" s="473"/>
      <c r="AQ80" s="223"/>
      <c r="AR80" s="224"/>
      <c r="AS80" s="224"/>
      <c r="AT80" s="482"/>
      <c r="AU80" s="482"/>
      <c r="AV80" s="482"/>
      <c r="AW80" s="482"/>
      <c r="AX80" s="482"/>
      <c r="AY80" s="482"/>
      <c r="AZ80" s="482"/>
      <c r="BA80" s="482"/>
      <c r="BB80" s="482"/>
      <c r="BC80" s="482"/>
      <c r="BD80" s="482"/>
      <c r="BE80" s="482"/>
      <c r="BF80" s="482"/>
      <c r="BG80" s="482"/>
      <c r="BH80" s="482"/>
      <c r="BI80" s="482"/>
      <c r="BJ80" s="482"/>
      <c r="BK80" s="482"/>
      <c r="BL80" s="482"/>
      <c r="BM80" s="482"/>
      <c r="BN80" s="482"/>
      <c r="BO80" s="482"/>
      <c r="BP80" s="482"/>
      <c r="BQ80" s="482"/>
      <c r="BR80" s="482"/>
      <c r="BS80" s="482"/>
      <c r="BT80" s="482"/>
      <c r="BU80" s="482"/>
      <c r="BV80" s="482"/>
      <c r="BW80" s="482"/>
      <c r="BX80" s="325"/>
      <c r="BY80" s="35"/>
      <c r="BZ80" s="35"/>
      <c r="CA80" s="35"/>
    </row>
    <row r="81" spans="1:79" s="97" customFormat="1" ht="3.75" customHeight="1">
      <c r="A81" s="115"/>
      <c r="B81" s="115"/>
      <c r="C81" s="217"/>
      <c r="D81" s="410"/>
      <c r="E81" s="474"/>
      <c r="F81" s="475"/>
      <c r="G81" s="223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5"/>
      <c r="AO81" s="474"/>
      <c r="AP81" s="475"/>
      <c r="AQ81" s="223"/>
      <c r="AR81" s="224"/>
      <c r="AS81" s="224"/>
      <c r="AT81" s="482"/>
      <c r="AU81" s="482"/>
      <c r="AV81" s="482"/>
      <c r="AW81" s="482"/>
      <c r="AX81" s="482"/>
      <c r="AY81" s="482"/>
      <c r="AZ81" s="482"/>
      <c r="BA81" s="482"/>
      <c r="BB81" s="482"/>
      <c r="BC81" s="482"/>
      <c r="BD81" s="482"/>
      <c r="BE81" s="482"/>
      <c r="BF81" s="482"/>
      <c r="BG81" s="482"/>
      <c r="BH81" s="482"/>
      <c r="BI81" s="482"/>
      <c r="BJ81" s="482"/>
      <c r="BK81" s="482"/>
      <c r="BL81" s="482"/>
      <c r="BM81" s="482"/>
      <c r="BN81" s="482"/>
      <c r="BO81" s="482"/>
      <c r="BP81" s="482"/>
      <c r="BQ81" s="482"/>
      <c r="BR81" s="482"/>
      <c r="BS81" s="482"/>
      <c r="BT81" s="482"/>
      <c r="BU81" s="482"/>
      <c r="BV81" s="482"/>
      <c r="BW81" s="482"/>
      <c r="BX81" s="325"/>
      <c r="BY81" s="35"/>
      <c r="BZ81" s="35"/>
      <c r="CA81" s="35"/>
    </row>
    <row r="82" spans="1:79" s="97" customFormat="1" ht="2.1" customHeight="1">
      <c r="A82" s="115"/>
      <c r="B82" s="115"/>
      <c r="C82" s="217"/>
      <c r="D82" s="410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5"/>
      <c r="BY82" s="35"/>
      <c r="BZ82" s="35"/>
      <c r="CA82" s="35"/>
    </row>
    <row r="83" spans="1:79" s="97" customFormat="1" ht="5.0999999999999996" customHeight="1">
      <c r="A83" s="115"/>
      <c r="B83" s="115"/>
      <c r="C83" s="217"/>
      <c r="D83" s="410"/>
      <c r="E83" s="470"/>
      <c r="F83" s="471"/>
      <c r="G83" s="223"/>
      <c r="H83" s="224" t="s">
        <v>22</v>
      </c>
      <c r="I83" s="224"/>
      <c r="J83" s="224" t="s">
        <v>221</v>
      </c>
      <c r="K83" s="562"/>
      <c r="L83" s="562"/>
      <c r="M83" s="562"/>
      <c r="N83" s="562"/>
      <c r="O83" s="562"/>
      <c r="P83" s="562"/>
      <c r="Q83" s="562"/>
      <c r="R83" s="562"/>
      <c r="S83" s="562"/>
      <c r="T83" s="562"/>
      <c r="U83" s="562"/>
      <c r="V83" s="562"/>
      <c r="W83" s="562"/>
      <c r="X83" s="562"/>
      <c r="Y83" s="562"/>
      <c r="Z83" s="562"/>
      <c r="AA83" s="562"/>
      <c r="AB83" s="562"/>
      <c r="AC83" s="562"/>
      <c r="AD83" s="562"/>
      <c r="AE83" s="562"/>
      <c r="AF83" s="562"/>
      <c r="AG83" s="562"/>
      <c r="AH83" s="562"/>
      <c r="AI83" s="562"/>
      <c r="AJ83" s="562"/>
      <c r="AK83" s="562"/>
      <c r="AL83" s="562"/>
      <c r="AM83" s="562"/>
      <c r="AN83" s="563"/>
      <c r="AO83" s="470"/>
      <c r="AP83" s="471"/>
      <c r="AQ83" s="223"/>
      <c r="AR83" s="224" t="s">
        <v>70</v>
      </c>
      <c r="AS83" s="224"/>
      <c r="AT83" s="209" t="s">
        <v>222</v>
      </c>
      <c r="AU83" s="485"/>
      <c r="AV83" s="485"/>
      <c r="AW83" s="485"/>
      <c r="AX83" s="485"/>
      <c r="AY83" s="485"/>
      <c r="AZ83" s="485"/>
      <c r="BA83" s="485"/>
      <c r="BB83" s="485"/>
      <c r="BC83" s="485"/>
      <c r="BD83" s="485"/>
      <c r="BE83" s="485"/>
      <c r="BF83" s="485"/>
      <c r="BG83" s="485"/>
      <c r="BH83" s="485"/>
      <c r="BI83" s="485"/>
      <c r="BJ83" s="485"/>
      <c r="BK83" s="485"/>
      <c r="BL83" s="485"/>
      <c r="BM83" s="485"/>
      <c r="BN83" s="485"/>
      <c r="BO83" s="485"/>
      <c r="BP83" s="485"/>
      <c r="BQ83" s="485"/>
      <c r="BR83" s="485"/>
      <c r="BS83" s="485"/>
      <c r="BT83" s="485"/>
      <c r="BU83" s="485"/>
      <c r="BV83" s="485"/>
      <c r="BW83" s="485"/>
      <c r="BX83" s="327"/>
      <c r="BY83" s="35"/>
      <c r="BZ83" s="35"/>
      <c r="CA83" s="35"/>
    </row>
    <row r="84" spans="1:79" s="97" customFormat="1" ht="5.0999999999999996" customHeight="1">
      <c r="A84" s="115"/>
      <c r="B84" s="115"/>
      <c r="C84" s="217"/>
      <c r="D84" s="410"/>
      <c r="E84" s="472"/>
      <c r="F84" s="473"/>
      <c r="G84" s="223"/>
      <c r="H84" s="224"/>
      <c r="I84" s="224"/>
      <c r="J84" s="562"/>
      <c r="K84" s="562"/>
      <c r="L84" s="562"/>
      <c r="M84" s="562"/>
      <c r="N84" s="562"/>
      <c r="O84" s="562"/>
      <c r="P84" s="562"/>
      <c r="Q84" s="562"/>
      <c r="R84" s="562"/>
      <c r="S84" s="562"/>
      <c r="T84" s="562"/>
      <c r="U84" s="562"/>
      <c r="V84" s="562"/>
      <c r="W84" s="562"/>
      <c r="X84" s="562"/>
      <c r="Y84" s="562"/>
      <c r="Z84" s="562"/>
      <c r="AA84" s="562"/>
      <c r="AB84" s="562"/>
      <c r="AC84" s="562"/>
      <c r="AD84" s="562"/>
      <c r="AE84" s="562"/>
      <c r="AF84" s="562"/>
      <c r="AG84" s="562"/>
      <c r="AH84" s="562"/>
      <c r="AI84" s="562"/>
      <c r="AJ84" s="562"/>
      <c r="AK84" s="562"/>
      <c r="AL84" s="562"/>
      <c r="AM84" s="562"/>
      <c r="AN84" s="563"/>
      <c r="AO84" s="472"/>
      <c r="AP84" s="473"/>
      <c r="AQ84" s="223"/>
      <c r="AR84" s="224"/>
      <c r="AS84" s="224"/>
      <c r="AT84" s="485"/>
      <c r="AU84" s="485"/>
      <c r="AV84" s="485"/>
      <c r="AW84" s="485"/>
      <c r="AX84" s="485"/>
      <c r="AY84" s="485"/>
      <c r="AZ84" s="485"/>
      <c r="BA84" s="485"/>
      <c r="BB84" s="485"/>
      <c r="BC84" s="485"/>
      <c r="BD84" s="485"/>
      <c r="BE84" s="485"/>
      <c r="BF84" s="485"/>
      <c r="BG84" s="485"/>
      <c r="BH84" s="485"/>
      <c r="BI84" s="485"/>
      <c r="BJ84" s="485"/>
      <c r="BK84" s="485"/>
      <c r="BL84" s="485"/>
      <c r="BM84" s="485"/>
      <c r="BN84" s="485"/>
      <c r="BO84" s="485"/>
      <c r="BP84" s="485"/>
      <c r="BQ84" s="485"/>
      <c r="BR84" s="485"/>
      <c r="BS84" s="485"/>
      <c r="BT84" s="485"/>
      <c r="BU84" s="485"/>
      <c r="BV84" s="485"/>
      <c r="BW84" s="485"/>
      <c r="BX84" s="327"/>
      <c r="BY84" s="35"/>
      <c r="BZ84" s="35"/>
      <c r="CA84" s="35"/>
    </row>
    <row r="85" spans="1:79" s="97" customFormat="1" ht="4.5" customHeight="1">
      <c r="A85" s="115"/>
      <c r="B85" s="115"/>
      <c r="C85" s="217"/>
      <c r="D85" s="410"/>
      <c r="E85" s="474"/>
      <c r="F85" s="475"/>
      <c r="G85" s="223"/>
      <c r="H85" s="224"/>
      <c r="I85" s="224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562"/>
      <c r="V85" s="562"/>
      <c r="W85" s="562"/>
      <c r="X85" s="562"/>
      <c r="Y85" s="562"/>
      <c r="Z85" s="562"/>
      <c r="AA85" s="562"/>
      <c r="AB85" s="562"/>
      <c r="AC85" s="562"/>
      <c r="AD85" s="562"/>
      <c r="AE85" s="562"/>
      <c r="AF85" s="562"/>
      <c r="AG85" s="562"/>
      <c r="AH85" s="562"/>
      <c r="AI85" s="562"/>
      <c r="AJ85" s="562"/>
      <c r="AK85" s="562"/>
      <c r="AL85" s="562"/>
      <c r="AM85" s="562"/>
      <c r="AN85" s="563"/>
      <c r="AO85" s="474"/>
      <c r="AP85" s="475"/>
      <c r="AQ85" s="223"/>
      <c r="AR85" s="224"/>
      <c r="AS85" s="224"/>
      <c r="AT85" s="485"/>
      <c r="AU85" s="485"/>
      <c r="AV85" s="485"/>
      <c r="AW85" s="485"/>
      <c r="AX85" s="485"/>
      <c r="AY85" s="485"/>
      <c r="AZ85" s="485"/>
      <c r="BA85" s="485"/>
      <c r="BB85" s="485"/>
      <c r="BC85" s="485"/>
      <c r="BD85" s="485"/>
      <c r="BE85" s="485"/>
      <c r="BF85" s="485"/>
      <c r="BG85" s="485"/>
      <c r="BH85" s="485"/>
      <c r="BI85" s="485"/>
      <c r="BJ85" s="485"/>
      <c r="BK85" s="485"/>
      <c r="BL85" s="485"/>
      <c r="BM85" s="485"/>
      <c r="BN85" s="485"/>
      <c r="BO85" s="485"/>
      <c r="BP85" s="485"/>
      <c r="BQ85" s="485"/>
      <c r="BR85" s="485"/>
      <c r="BS85" s="485"/>
      <c r="BT85" s="485"/>
      <c r="BU85" s="485"/>
      <c r="BV85" s="485"/>
      <c r="BW85" s="485"/>
      <c r="BX85" s="327"/>
      <c r="BY85" s="35"/>
      <c r="BZ85" s="35"/>
      <c r="CA85" s="35"/>
    </row>
    <row r="86" spans="1:79" s="97" customFormat="1" ht="2.25" customHeight="1">
      <c r="A86" s="115"/>
      <c r="B86" s="115"/>
      <c r="C86" s="217"/>
      <c r="D86" s="410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485"/>
      <c r="AU86" s="485"/>
      <c r="AV86" s="485"/>
      <c r="AW86" s="485"/>
      <c r="AX86" s="485"/>
      <c r="AY86" s="485"/>
      <c r="AZ86" s="485"/>
      <c r="BA86" s="485"/>
      <c r="BB86" s="485"/>
      <c r="BC86" s="485"/>
      <c r="BD86" s="485"/>
      <c r="BE86" s="485"/>
      <c r="BF86" s="485"/>
      <c r="BG86" s="485"/>
      <c r="BH86" s="485"/>
      <c r="BI86" s="485"/>
      <c r="BJ86" s="485"/>
      <c r="BK86" s="485"/>
      <c r="BL86" s="485"/>
      <c r="BM86" s="485"/>
      <c r="BN86" s="485"/>
      <c r="BO86" s="485"/>
      <c r="BP86" s="485"/>
      <c r="BQ86" s="485"/>
      <c r="BR86" s="485"/>
      <c r="BS86" s="485"/>
      <c r="BT86" s="485"/>
      <c r="BU86" s="485"/>
      <c r="BV86" s="485"/>
      <c r="BW86" s="485"/>
      <c r="BX86" s="327"/>
      <c r="BY86" s="35"/>
      <c r="BZ86" s="35"/>
      <c r="CA86" s="35"/>
    </row>
    <row r="87" spans="1:79" s="97" customFormat="1" ht="0.75" customHeight="1">
      <c r="A87" s="115"/>
      <c r="B87" s="115"/>
      <c r="C87" s="217"/>
      <c r="D87" s="410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486"/>
      <c r="AV87" s="486"/>
      <c r="AW87" s="486"/>
      <c r="AX87" s="486"/>
      <c r="AY87" s="486"/>
      <c r="AZ87" s="486"/>
      <c r="BA87" s="486"/>
      <c r="BB87" s="486"/>
      <c r="BC87" s="486"/>
      <c r="BD87" s="486"/>
      <c r="BE87" s="486"/>
      <c r="BF87" s="486"/>
      <c r="BG87" s="486"/>
      <c r="BH87" s="486"/>
      <c r="BI87" s="486"/>
      <c r="BJ87" s="486"/>
      <c r="BK87" s="486"/>
      <c r="BL87" s="486"/>
      <c r="BM87" s="486"/>
      <c r="BN87" s="486"/>
      <c r="BO87" s="486"/>
      <c r="BP87" s="486"/>
      <c r="BQ87" s="486"/>
      <c r="BR87" s="486"/>
      <c r="BS87" s="486"/>
      <c r="BT87" s="486"/>
      <c r="BU87" s="486"/>
      <c r="BV87" s="486"/>
      <c r="BW87" s="486"/>
      <c r="BX87" s="487"/>
      <c r="BY87" s="35"/>
      <c r="BZ87" s="35"/>
      <c r="CA87" s="35"/>
    </row>
    <row r="88" spans="1:79" s="97" customFormat="1" ht="5.0999999999999996" customHeight="1">
      <c r="A88" s="115"/>
      <c r="B88" s="115"/>
      <c r="C88" s="217"/>
      <c r="D88" s="410"/>
      <c r="E88" s="470"/>
      <c r="F88" s="471"/>
      <c r="G88" s="223"/>
      <c r="H88" s="224" t="s">
        <v>28</v>
      </c>
      <c r="I88" s="224"/>
      <c r="J88" s="224" t="s">
        <v>223</v>
      </c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5"/>
      <c r="AO88" s="470"/>
      <c r="AP88" s="471"/>
      <c r="AQ88" s="223"/>
      <c r="AR88" s="224" t="s">
        <v>71</v>
      </c>
      <c r="AS88" s="224"/>
      <c r="AT88" s="324" t="s">
        <v>172</v>
      </c>
      <c r="AU88" s="324"/>
      <c r="AV88" s="324"/>
      <c r="AW88" s="324"/>
      <c r="AX88" s="324"/>
      <c r="AY88" s="324"/>
      <c r="AZ88" s="324"/>
      <c r="BA88" s="324"/>
      <c r="BB88" s="324"/>
      <c r="BC88" s="324"/>
      <c r="BD88" s="324"/>
      <c r="BE88" s="324"/>
      <c r="BF88" s="324"/>
      <c r="BG88" s="324"/>
      <c r="BH88" s="324"/>
      <c r="BI88" s="324"/>
      <c r="BJ88" s="324"/>
      <c r="BK88" s="324"/>
      <c r="BL88" s="324"/>
      <c r="BM88" s="324"/>
      <c r="BN88" s="324"/>
      <c r="BO88" s="324"/>
      <c r="BP88" s="324"/>
      <c r="BQ88" s="324"/>
      <c r="BR88" s="324"/>
      <c r="BS88" s="324"/>
      <c r="BT88" s="324"/>
      <c r="BU88" s="324"/>
      <c r="BV88" s="324"/>
      <c r="BW88" s="324"/>
      <c r="BX88" s="325"/>
      <c r="BY88" s="35"/>
      <c r="BZ88" s="35"/>
      <c r="CA88" s="35"/>
    </row>
    <row r="89" spans="1:79" s="97" customFormat="1" ht="5.0999999999999996" customHeight="1">
      <c r="A89" s="115"/>
      <c r="B89" s="115"/>
      <c r="C89" s="217"/>
      <c r="D89" s="410"/>
      <c r="E89" s="472"/>
      <c r="F89" s="473"/>
      <c r="G89" s="223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5"/>
      <c r="AO89" s="472"/>
      <c r="AP89" s="473"/>
      <c r="AQ89" s="223"/>
      <c r="AR89" s="224"/>
      <c r="AS89" s="2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4"/>
      <c r="BD89" s="324"/>
      <c r="BE89" s="324"/>
      <c r="BF89" s="324"/>
      <c r="BG89" s="324"/>
      <c r="BH89" s="324"/>
      <c r="BI89" s="324"/>
      <c r="BJ89" s="324"/>
      <c r="BK89" s="324"/>
      <c r="BL89" s="324"/>
      <c r="BM89" s="324"/>
      <c r="BN89" s="324"/>
      <c r="BO89" s="324"/>
      <c r="BP89" s="324"/>
      <c r="BQ89" s="324"/>
      <c r="BR89" s="324"/>
      <c r="BS89" s="324"/>
      <c r="BT89" s="324"/>
      <c r="BU89" s="324"/>
      <c r="BV89" s="324"/>
      <c r="BW89" s="324"/>
      <c r="BX89" s="325"/>
      <c r="BY89" s="35"/>
      <c r="BZ89" s="35"/>
      <c r="CA89" s="35"/>
    </row>
    <row r="90" spans="1:79" s="97" customFormat="1" ht="3.75" customHeight="1">
      <c r="A90" s="115"/>
      <c r="B90" s="115"/>
      <c r="C90" s="217"/>
      <c r="D90" s="410"/>
      <c r="E90" s="474"/>
      <c r="F90" s="475"/>
      <c r="G90" s="223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5"/>
      <c r="AO90" s="474"/>
      <c r="AP90" s="475"/>
      <c r="AQ90" s="223"/>
      <c r="AR90" s="224"/>
      <c r="AS90" s="224"/>
      <c r="AT90" s="324"/>
      <c r="AU90" s="324"/>
      <c r="AV90" s="324"/>
      <c r="AW90" s="324"/>
      <c r="AX90" s="324"/>
      <c r="AY90" s="324"/>
      <c r="AZ90" s="324"/>
      <c r="BA90" s="324"/>
      <c r="BB90" s="324"/>
      <c r="BC90" s="324"/>
      <c r="BD90" s="324"/>
      <c r="BE90" s="324"/>
      <c r="BF90" s="324"/>
      <c r="BG90" s="324"/>
      <c r="BH90" s="324"/>
      <c r="BI90" s="324"/>
      <c r="BJ90" s="324"/>
      <c r="BK90" s="324"/>
      <c r="BL90" s="324"/>
      <c r="BM90" s="324"/>
      <c r="BN90" s="324"/>
      <c r="BO90" s="324"/>
      <c r="BP90" s="324"/>
      <c r="BQ90" s="324"/>
      <c r="BR90" s="324"/>
      <c r="BS90" s="324"/>
      <c r="BT90" s="324"/>
      <c r="BU90" s="324"/>
      <c r="BV90" s="324"/>
      <c r="BW90" s="324"/>
      <c r="BX90" s="325"/>
      <c r="BY90" s="35"/>
      <c r="BZ90" s="35"/>
      <c r="CA90" s="35"/>
    </row>
    <row r="91" spans="1:79" s="97" customFormat="1" ht="2.25" customHeight="1">
      <c r="A91" s="115"/>
      <c r="B91" s="115"/>
      <c r="C91" s="217"/>
      <c r="D91" s="41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4"/>
      <c r="BL91" s="324"/>
      <c r="BM91" s="324"/>
      <c r="BN91" s="324"/>
      <c r="BO91" s="324"/>
      <c r="BP91" s="324"/>
      <c r="BQ91" s="324"/>
      <c r="BR91" s="324"/>
      <c r="BS91" s="324"/>
      <c r="BT91" s="324"/>
      <c r="BU91" s="324"/>
      <c r="BV91" s="324"/>
      <c r="BW91" s="324"/>
      <c r="BX91" s="325"/>
      <c r="BY91" s="35"/>
      <c r="BZ91" s="35"/>
      <c r="CA91" s="35"/>
    </row>
    <row r="92" spans="1:79" s="97" customFormat="1" ht="5.0999999999999996" customHeight="1">
      <c r="A92" s="115"/>
      <c r="B92" s="115"/>
      <c r="C92" s="217"/>
      <c r="D92" s="410"/>
      <c r="E92" s="470"/>
      <c r="F92" s="471"/>
      <c r="G92" s="223"/>
      <c r="H92" s="224" t="s">
        <v>29</v>
      </c>
      <c r="I92" s="224"/>
      <c r="J92" s="508" t="s">
        <v>53</v>
      </c>
      <c r="K92" s="509"/>
      <c r="L92" s="509"/>
      <c r="M92" s="509"/>
      <c r="N92" s="509"/>
      <c r="O92" s="509"/>
      <c r="P92" s="509"/>
      <c r="Q92" s="509"/>
      <c r="R92" s="509"/>
      <c r="S92" s="509"/>
      <c r="T92" s="509"/>
      <c r="U92" s="509"/>
      <c r="V92" s="509"/>
      <c r="W92" s="509"/>
      <c r="X92" s="509"/>
      <c r="Y92" s="509"/>
      <c r="Z92" s="509"/>
      <c r="AA92" s="509"/>
      <c r="AB92" s="509"/>
      <c r="AC92" s="509"/>
      <c r="AD92" s="509"/>
      <c r="AE92" s="509"/>
      <c r="AF92" s="509"/>
      <c r="AG92" s="509"/>
      <c r="AH92" s="509"/>
      <c r="AI92" s="509"/>
      <c r="AJ92" s="509"/>
      <c r="AK92" s="509"/>
      <c r="AL92" s="509"/>
      <c r="AM92" s="74"/>
      <c r="AN92" s="74"/>
      <c r="AO92" s="470"/>
      <c r="AP92" s="471"/>
      <c r="AQ92" s="223"/>
      <c r="AR92" s="606" t="s">
        <v>72</v>
      </c>
      <c r="AS92" s="606"/>
      <c r="AT92" s="324" t="s">
        <v>411</v>
      </c>
      <c r="AU92" s="324"/>
      <c r="AV92" s="324"/>
      <c r="AW92" s="324"/>
      <c r="AX92" s="324"/>
      <c r="AY92" s="324"/>
      <c r="AZ92" s="324"/>
      <c r="BA92" s="324"/>
      <c r="BB92" s="324"/>
      <c r="BC92" s="324"/>
      <c r="BD92" s="324"/>
      <c r="BE92" s="324"/>
      <c r="BF92" s="324"/>
      <c r="BG92" s="324"/>
      <c r="BH92" s="324"/>
      <c r="BI92" s="324"/>
      <c r="BJ92" s="324"/>
      <c r="BK92" s="324"/>
      <c r="BL92" s="324"/>
      <c r="BM92" s="324"/>
      <c r="BN92" s="324"/>
      <c r="BO92" s="324"/>
      <c r="BP92" s="324"/>
      <c r="BQ92" s="324"/>
      <c r="BR92" s="324"/>
      <c r="BS92" s="324"/>
      <c r="BT92" s="324"/>
      <c r="BU92" s="324"/>
      <c r="BV92" s="324"/>
      <c r="BW92" s="324"/>
      <c r="BX92" s="325"/>
      <c r="BY92" s="35"/>
      <c r="BZ92" s="35"/>
      <c r="CA92" s="35"/>
    </row>
    <row r="93" spans="1:79" s="97" customFormat="1" ht="5.0999999999999996" customHeight="1">
      <c r="A93" s="115"/>
      <c r="B93" s="115"/>
      <c r="C93" s="217"/>
      <c r="D93" s="410"/>
      <c r="E93" s="472"/>
      <c r="F93" s="473"/>
      <c r="G93" s="223"/>
      <c r="H93" s="224"/>
      <c r="I93" s="224"/>
      <c r="J93" s="509"/>
      <c r="K93" s="509"/>
      <c r="L93" s="509"/>
      <c r="M93" s="509"/>
      <c r="N93" s="509"/>
      <c r="O93" s="509"/>
      <c r="P93" s="509"/>
      <c r="Q93" s="509"/>
      <c r="R93" s="509"/>
      <c r="S93" s="509"/>
      <c r="T93" s="509"/>
      <c r="U93" s="509"/>
      <c r="V93" s="509"/>
      <c r="W93" s="509"/>
      <c r="X93" s="509"/>
      <c r="Y93" s="509"/>
      <c r="Z93" s="509"/>
      <c r="AA93" s="509"/>
      <c r="AB93" s="509"/>
      <c r="AC93" s="509"/>
      <c r="AD93" s="509"/>
      <c r="AE93" s="509"/>
      <c r="AF93" s="509"/>
      <c r="AG93" s="509"/>
      <c r="AH93" s="509"/>
      <c r="AI93" s="509"/>
      <c r="AJ93" s="509"/>
      <c r="AK93" s="509"/>
      <c r="AL93" s="509"/>
      <c r="AM93" s="74"/>
      <c r="AN93" s="74"/>
      <c r="AO93" s="472"/>
      <c r="AP93" s="473"/>
      <c r="AQ93" s="223"/>
      <c r="AR93" s="606"/>
      <c r="AS93" s="606"/>
      <c r="AT93" s="324"/>
      <c r="AU93" s="324"/>
      <c r="AV93" s="324"/>
      <c r="AW93" s="324"/>
      <c r="AX93" s="324"/>
      <c r="AY93" s="324"/>
      <c r="AZ93" s="324"/>
      <c r="BA93" s="324"/>
      <c r="BB93" s="324"/>
      <c r="BC93" s="324"/>
      <c r="BD93" s="324"/>
      <c r="BE93" s="324"/>
      <c r="BF93" s="324"/>
      <c r="BG93" s="324"/>
      <c r="BH93" s="324"/>
      <c r="BI93" s="324"/>
      <c r="BJ93" s="324"/>
      <c r="BK93" s="324"/>
      <c r="BL93" s="324"/>
      <c r="BM93" s="324"/>
      <c r="BN93" s="324"/>
      <c r="BO93" s="324"/>
      <c r="BP93" s="324"/>
      <c r="BQ93" s="324"/>
      <c r="BR93" s="324"/>
      <c r="BS93" s="324"/>
      <c r="BT93" s="324"/>
      <c r="BU93" s="324"/>
      <c r="BV93" s="324"/>
      <c r="BW93" s="324"/>
      <c r="BX93" s="325"/>
      <c r="BY93" s="35"/>
      <c r="BZ93" s="35"/>
      <c r="CA93" s="35"/>
    </row>
    <row r="94" spans="1:79" s="97" customFormat="1" ht="6.75" customHeight="1">
      <c r="A94" s="115"/>
      <c r="B94" s="115"/>
      <c r="C94" s="217"/>
      <c r="D94" s="410"/>
      <c r="E94" s="474"/>
      <c r="F94" s="475"/>
      <c r="G94" s="223"/>
      <c r="H94" s="224"/>
      <c r="I94" s="224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509"/>
      <c r="AD94" s="509"/>
      <c r="AE94" s="509"/>
      <c r="AF94" s="509"/>
      <c r="AG94" s="509"/>
      <c r="AH94" s="509"/>
      <c r="AI94" s="509"/>
      <c r="AJ94" s="509"/>
      <c r="AK94" s="509"/>
      <c r="AL94" s="509"/>
      <c r="AM94" s="74"/>
      <c r="AN94" s="74"/>
      <c r="AO94" s="474"/>
      <c r="AP94" s="475"/>
      <c r="AQ94" s="223"/>
      <c r="AR94" s="606"/>
      <c r="AS94" s="606"/>
      <c r="AT94" s="324"/>
      <c r="AU94" s="324"/>
      <c r="AV94" s="324"/>
      <c r="AW94" s="324"/>
      <c r="AX94" s="324"/>
      <c r="AY94" s="324"/>
      <c r="AZ94" s="324"/>
      <c r="BA94" s="324"/>
      <c r="BB94" s="324"/>
      <c r="BC94" s="324"/>
      <c r="BD94" s="324"/>
      <c r="BE94" s="324"/>
      <c r="BF94" s="324"/>
      <c r="BG94" s="324"/>
      <c r="BH94" s="324"/>
      <c r="BI94" s="324"/>
      <c r="BJ94" s="324"/>
      <c r="BK94" s="324"/>
      <c r="BL94" s="324"/>
      <c r="BM94" s="324"/>
      <c r="BN94" s="324"/>
      <c r="BO94" s="324"/>
      <c r="BP94" s="324"/>
      <c r="BQ94" s="324"/>
      <c r="BR94" s="324"/>
      <c r="BS94" s="324"/>
      <c r="BT94" s="324"/>
      <c r="BU94" s="324"/>
      <c r="BV94" s="324"/>
      <c r="BW94" s="324"/>
      <c r="BX94" s="325"/>
      <c r="BY94" s="35"/>
      <c r="BZ94" s="35"/>
      <c r="CA94" s="35"/>
    </row>
    <row r="95" spans="1:79" s="97" customFormat="1" ht="2.25" customHeight="1">
      <c r="A95" s="115"/>
      <c r="B95" s="115"/>
      <c r="C95" s="217"/>
      <c r="D95" s="410"/>
      <c r="E95" s="75"/>
      <c r="F95" s="75"/>
      <c r="G95" s="42"/>
      <c r="H95" s="42"/>
      <c r="I95" s="42"/>
      <c r="J95" s="509"/>
      <c r="K95" s="509"/>
      <c r="L95" s="509"/>
      <c r="M95" s="509"/>
      <c r="N95" s="509"/>
      <c r="O95" s="509"/>
      <c r="P95" s="509"/>
      <c r="Q95" s="509"/>
      <c r="R95" s="509"/>
      <c r="S95" s="509"/>
      <c r="T95" s="509"/>
      <c r="U95" s="509"/>
      <c r="V95" s="509"/>
      <c r="W95" s="509"/>
      <c r="X95" s="509"/>
      <c r="Y95" s="509"/>
      <c r="Z95" s="509"/>
      <c r="AA95" s="509"/>
      <c r="AB95" s="509"/>
      <c r="AC95" s="509"/>
      <c r="AD95" s="509"/>
      <c r="AE95" s="509"/>
      <c r="AF95" s="509"/>
      <c r="AG95" s="509"/>
      <c r="AH95" s="509"/>
      <c r="AI95" s="509"/>
      <c r="AJ95" s="509"/>
      <c r="AK95" s="509"/>
      <c r="AL95" s="509"/>
      <c r="AM95" s="74"/>
      <c r="AN95" s="74"/>
      <c r="AO95" s="75"/>
      <c r="AP95" s="75"/>
      <c r="AQ95" s="42"/>
      <c r="AR95" s="224" t="s">
        <v>73</v>
      </c>
      <c r="AS95" s="224"/>
      <c r="AT95" s="42"/>
      <c r="AU95" s="42"/>
      <c r="AV95" s="42"/>
      <c r="AW95" s="42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1"/>
      <c r="BY95" s="35"/>
      <c r="BZ95" s="35"/>
      <c r="CA95" s="35"/>
    </row>
    <row r="96" spans="1:79" s="97" customFormat="1" ht="5.0999999999999996" customHeight="1">
      <c r="A96" s="115"/>
      <c r="B96" s="115"/>
      <c r="C96" s="217"/>
      <c r="D96" s="410"/>
      <c r="E96" s="470"/>
      <c r="F96" s="549"/>
      <c r="G96" s="42"/>
      <c r="H96" s="224" t="s">
        <v>26</v>
      </c>
      <c r="I96" s="224"/>
      <c r="J96" s="508" t="s">
        <v>54</v>
      </c>
      <c r="K96" s="509"/>
      <c r="L96" s="509"/>
      <c r="M96" s="509"/>
      <c r="N96" s="509"/>
      <c r="O96" s="509"/>
      <c r="P96" s="509"/>
      <c r="Q96" s="509"/>
      <c r="R96" s="509"/>
      <c r="S96" s="509"/>
      <c r="T96" s="509"/>
      <c r="U96" s="509"/>
      <c r="V96" s="509"/>
      <c r="W96" s="509"/>
      <c r="X96" s="509"/>
      <c r="Y96" s="509"/>
      <c r="Z96" s="509"/>
      <c r="AA96" s="509"/>
      <c r="AB96" s="509"/>
      <c r="AC96" s="509"/>
      <c r="AD96" s="509"/>
      <c r="AE96" s="509"/>
      <c r="AF96" s="509"/>
      <c r="AG96" s="509"/>
      <c r="AH96" s="509"/>
      <c r="AI96" s="509"/>
      <c r="AJ96" s="509"/>
      <c r="AK96" s="509"/>
      <c r="AL96" s="509"/>
      <c r="AM96" s="509"/>
      <c r="AN96" s="74"/>
      <c r="AO96" s="470"/>
      <c r="AP96" s="549"/>
      <c r="AQ96" s="42"/>
      <c r="AR96" s="224"/>
      <c r="AS96" s="224"/>
      <c r="AT96" s="326" t="s">
        <v>224</v>
      </c>
      <c r="AU96" s="326"/>
      <c r="AV96" s="326"/>
      <c r="AW96" s="326"/>
      <c r="AX96" s="326"/>
      <c r="AY96" s="326"/>
      <c r="AZ96" s="326"/>
      <c r="BA96" s="326"/>
      <c r="BB96" s="326"/>
      <c r="BC96" s="326"/>
      <c r="BD96" s="326"/>
      <c r="BE96" s="326"/>
      <c r="BF96" s="326"/>
      <c r="BG96" s="326"/>
      <c r="BH96" s="326"/>
      <c r="BI96" s="326"/>
      <c r="BJ96" s="326"/>
      <c r="BK96" s="326"/>
      <c r="BL96" s="326"/>
      <c r="BM96" s="326"/>
      <c r="BN96" s="326"/>
      <c r="BO96" s="326"/>
      <c r="BP96" s="326"/>
      <c r="BQ96" s="326"/>
      <c r="BR96" s="326"/>
      <c r="BS96" s="326"/>
      <c r="BT96" s="326"/>
      <c r="BU96" s="326"/>
      <c r="BV96" s="326"/>
      <c r="BW96" s="326"/>
      <c r="BX96" s="71"/>
      <c r="BY96" s="35"/>
      <c r="BZ96" s="35"/>
      <c r="CA96" s="35"/>
    </row>
    <row r="97" spans="1:80" s="97" customFormat="1" ht="9.75" customHeight="1">
      <c r="A97" s="115"/>
      <c r="B97" s="115"/>
      <c r="C97" s="217"/>
      <c r="D97" s="410"/>
      <c r="E97" s="550"/>
      <c r="F97" s="551"/>
      <c r="G97" s="42"/>
      <c r="H97" s="224"/>
      <c r="I97" s="224"/>
      <c r="J97" s="509"/>
      <c r="K97" s="509"/>
      <c r="L97" s="509"/>
      <c r="M97" s="509"/>
      <c r="N97" s="509"/>
      <c r="O97" s="509"/>
      <c r="P97" s="509"/>
      <c r="Q97" s="509"/>
      <c r="R97" s="509"/>
      <c r="S97" s="509"/>
      <c r="T97" s="509"/>
      <c r="U97" s="509"/>
      <c r="V97" s="509"/>
      <c r="W97" s="509"/>
      <c r="X97" s="509"/>
      <c r="Y97" s="509"/>
      <c r="Z97" s="509"/>
      <c r="AA97" s="509"/>
      <c r="AB97" s="509"/>
      <c r="AC97" s="509"/>
      <c r="AD97" s="509"/>
      <c r="AE97" s="509"/>
      <c r="AF97" s="509"/>
      <c r="AG97" s="509"/>
      <c r="AH97" s="509"/>
      <c r="AI97" s="509"/>
      <c r="AJ97" s="509"/>
      <c r="AK97" s="509"/>
      <c r="AL97" s="509"/>
      <c r="AM97" s="509"/>
      <c r="AN97" s="74"/>
      <c r="AO97" s="550"/>
      <c r="AP97" s="551"/>
      <c r="AQ97" s="42"/>
      <c r="AR97" s="224"/>
      <c r="AS97" s="224"/>
      <c r="AT97" s="326"/>
      <c r="AU97" s="326"/>
      <c r="AV97" s="326"/>
      <c r="AW97" s="326"/>
      <c r="AX97" s="326"/>
      <c r="AY97" s="326"/>
      <c r="AZ97" s="326"/>
      <c r="BA97" s="326"/>
      <c r="BB97" s="326"/>
      <c r="BC97" s="326"/>
      <c r="BD97" s="326"/>
      <c r="BE97" s="326"/>
      <c r="BF97" s="326"/>
      <c r="BG97" s="326"/>
      <c r="BH97" s="326"/>
      <c r="BI97" s="326"/>
      <c r="BJ97" s="326"/>
      <c r="BK97" s="326"/>
      <c r="BL97" s="326"/>
      <c r="BM97" s="326"/>
      <c r="BN97" s="326"/>
      <c r="BO97" s="326"/>
      <c r="BP97" s="326"/>
      <c r="BQ97" s="326"/>
      <c r="BR97" s="326"/>
      <c r="BS97" s="326"/>
      <c r="BT97" s="326"/>
      <c r="BU97" s="326"/>
      <c r="BV97" s="326"/>
      <c r="BW97" s="326"/>
      <c r="BX97" s="71"/>
      <c r="BY97" s="35"/>
      <c r="BZ97" s="35"/>
      <c r="CA97" s="35"/>
    </row>
    <row r="98" spans="1:80" s="97" customFormat="1" ht="2.25" customHeight="1">
      <c r="A98" s="115"/>
      <c r="B98" s="115"/>
      <c r="C98" s="217"/>
      <c r="D98" s="410"/>
      <c r="E98" s="75"/>
      <c r="F98" s="75"/>
      <c r="G98" s="42"/>
      <c r="H98" s="42"/>
      <c r="I98" s="42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5"/>
      <c r="AP98" s="75"/>
      <c r="AQ98" s="42"/>
      <c r="AR98" s="224" t="s">
        <v>74</v>
      </c>
      <c r="AS98" s="224"/>
      <c r="AT98" s="42"/>
      <c r="AU98" s="42"/>
      <c r="AV98" s="42"/>
      <c r="AW98" s="42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1"/>
      <c r="BY98" s="35"/>
      <c r="BZ98" s="35"/>
      <c r="CA98" s="35"/>
    </row>
    <row r="99" spans="1:80" s="116" customFormat="1" ht="16.5" customHeight="1">
      <c r="A99" s="115"/>
      <c r="B99" s="115"/>
      <c r="C99" s="217"/>
      <c r="D99" s="410"/>
      <c r="E99" s="572"/>
      <c r="F99" s="573"/>
      <c r="G99" s="76"/>
      <c r="H99" s="570" t="s">
        <v>32</v>
      </c>
      <c r="I99" s="570"/>
      <c r="J99" s="510" t="s">
        <v>225</v>
      </c>
      <c r="K99" s="510"/>
      <c r="L99" s="510"/>
      <c r="M99" s="510"/>
      <c r="N99" s="510"/>
      <c r="O99" s="510"/>
      <c r="P99" s="510"/>
      <c r="Q99" s="510"/>
      <c r="R99" s="510"/>
      <c r="S99" s="510"/>
      <c r="T99" s="510"/>
      <c r="U99" s="510"/>
      <c r="V99" s="510"/>
      <c r="W99" s="510"/>
      <c r="X99" s="510"/>
      <c r="Y99" s="510"/>
      <c r="Z99" s="510"/>
      <c r="AA99" s="510"/>
      <c r="AB99" s="510"/>
      <c r="AC99" s="510"/>
      <c r="AD99" s="510"/>
      <c r="AE99" s="510"/>
      <c r="AF99" s="510"/>
      <c r="AG99" s="510"/>
      <c r="AH99" s="510"/>
      <c r="AI99" s="510"/>
      <c r="AJ99" s="510"/>
      <c r="AK99" s="510"/>
      <c r="AL99" s="510"/>
      <c r="AM99" s="510"/>
      <c r="AN99" s="77"/>
      <c r="AO99" s="574"/>
      <c r="AP99" s="575"/>
      <c r="AQ99" s="76"/>
      <c r="AR99" s="224"/>
      <c r="AS99" s="224"/>
      <c r="AT99" s="560" t="s">
        <v>55</v>
      </c>
      <c r="AU99" s="560"/>
      <c r="AV99" s="560"/>
      <c r="AW99" s="560"/>
      <c r="AX99" s="560"/>
      <c r="AY99" s="560"/>
      <c r="AZ99" s="560"/>
      <c r="BA99" s="560"/>
      <c r="BB99" s="560"/>
      <c r="BC99" s="560"/>
      <c r="BD99" s="560"/>
      <c r="BE99" s="560"/>
      <c r="BF99" s="560"/>
      <c r="BG99" s="560"/>
      <c r="BH99" s="560"/>
      <c r="BI99" s="560"/>
      <c r="BJ99" s="560"/>
      <c r="BK99" s="560"/>
      <c r="BL99" s="560"/>
      <c r="BM99" s="560"/>
      <c r="BN99" s="560"/>
      <c r="BO99" s="560"/>
      <c r="BP99" s="560"/>
      <c r="BQ99" s="560"/>
      <c r="BR99" s="560"/>
      <c r="BS99" s="560"/>
      <c r="BT99" s="560"/>
      <c r="BU99" s="560"/>
      <c r="BV99" s="560"/>
      <c r="BW99" s="560"/>
      <c r="BX99" s="80"/>
      <c r="BY99" s="115"/>
      <c r="BZ99" s="115"/>
      <c r="CA99" s="115"/>
    </row>
    <row r="100" spans="1:80" s="116" customFormat="1" ht="2.25" customHeight="1">
      <c r="A100" s="115"/>
      <c r="B100" s="115"/>
      <c r="C100" s="217"/>
      <c r="D100" s="410"/>
      <c r="E100" s="95"/>
      <c r="F100" s="95"/>
      <c r="G100" s="76"/>
      <c r="H100" s="76"/>
      <c r="I100" s="76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77"/>
      <c r="AO100" s="76"/>
      <c r="AP100" s="79"/>
      <c r="AQ100" s="76"/>
      <c r="AR100" s="76"/>
      <c r="AS100" s="76"/>
      <c r="AT100" s="76"/>
      <c r="AU100" s="78"/>
      <c r="AV100" s="76"/>
      <c r="AW100" s="76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80"/>
      <c r="BY100" s="115"/>
      <c r="BZ100" s="115"/>
      <c r="CA100" s="115"/>
    </row>
    <row r="101" spans="1:80" s="116" customFormat="1" ht="13.5" customHeight="1">
      <c r="A101" s="115"/>
      <c r="B101" s="115"/>
      <c r="C101" s="217"/>
      <c r="D101" s="410"/>
      <c r="E101" s="571"/>
      <c r="F101" s="571"/>
      <c r="G101" s="571"/>
      <c r="H101" s="571"/>
      <c r="I101" s="571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511"/>
      <c r="AP101" s="512"/>
      <c r="AQ101" s="126"/>
      <c r="AR101" s="76" t="s">
        <v>75</v>
      </c>
      <c r="AS101" s="76"/>
      <c r="AT101" s="561" t="s">
        <v>258</v>
      </c>
      <c r="AU101" s="561"/>
      <c r="AV101" s="561"/>
      <c r="AW101" s="561"/>
      <c r="AX101" s="576"/>
      <c r="AY101" s="576"/>
      <c r="AZ101" s="576"/>
      <c r="BA101" s="576"/>
      <c r="BB101" s="576"/>
      <c r="BC101" s="576"/>
      <c r="BD101" s="576"/>
      <c r="BE101" s="576"/>
      <c r="BF101" s="576"/>
      <c r="BG101" s="576"/>
      <c r="BH101" s="576"/>
      <c r="BI101" s="576"/>
      <c r="BJ101" s="576"/>
      <c r="BK101" s="576"/>
      <c r="BL101" s="576"/>
      <c r="BM101" s="576"/>
      <c r="BN101" s="576"/>
      <c r="BO101" s="576"/>
      <c r="BP101" s="576"/>
      <c r="BQ101" s="576"/>
      <c r="BR101" s="576"/>
      <c r="BS101" s="576"/>
      <c r="BT101" s="576"/>
      <c r="BU101" s="576"/>
      <c r="BV101" s="576"/>
      <c r="BW101" s="576"/>
      <c r="BX101" s="128"/>
      <c r="BY101" s="115"/>
      <c r="BZ101" s="115"/>
      <c r="CA101" s="115"/>
    </row>
    <row r="102" spans="1:80" s="97" customFormat="1" ht="2.25" customHeight="1">
      <c r="A102" s="115"/>
      <c r="B102" s="115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35"/>
      <c r="BZ102" s="35"/>
      <c r="CA102" s="35"/>
      <c r="CB102" s="35"/>
    </row>
    <row r="103" spans="1:80" s="97" customFormat="1" ht="3" customHeight="1">
      <c r="A103" s="115"/>
      <c r="B103" s="115"/>
      <c r="C103" s="211"/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458"/>
      <c r="Y103" s="458"/>
      <c r="Z103" s="458"/>
      <c r="AA103" s="458"/>
      <c r="AB103" s="458"/>
      <c r="AC103" s="458"/>
      <c r="AD103" s="458"/>
      <c r="AE103" s="458"/>
      <c r="AF103" s="458"/>
      <c r="AG103" s="458"/>
      <c r="AH103" s="458"/>
      <c r="AI103" s="458"/>
      <c r="AJ103" s="458"/>
      <c r="AK103" s="458"/>
      <c r="AL103" s="458"/>
      <c r="AM103" s="458"/>
      <c r="AN103" s="458"/>
      <c r="AO103" s="458"/>
      <c r="AP103" s="458"/>
      <c r="AQ103" s="458"/>
      <c r="AR103" s="458"/>
      <c r="AS103" s="458"/>
      <c r="AT103" s="458"/>
      <c r="AU103" s="458"/>
      <c r="AV103" s="458"/>
      <c r="AW103" s="458"/>
      <c r="AX103" s="458"/>
      <c r="AY103" s="458"/>
      <c r="AZ103" s="458"/>
      <c r="BA103" s="458"/>
      <c r="BB103" s="458"/>
      <c r="BC103" s="458"/>
      <c r="BD103" s="458"/>
      <c r="BE103" s="458"/>
      <c r="BF103" s="458"/>
      <c r="BG103" s="458"/>
      <c r="BH103" s="458"/>
      <c r="BI103" s="458"/>
      <c r="BJ103" s="458"/>
      <c r="BK103" s="458"/>
      <c r="BL103" s="458"/>
      <c r="BM103" s="458"/>
      <c r="BN103" s="458"/>
      <c r="BO103" s="458"/>
      <c r="BP103" s="458"/>
      <c r="BQ103" s="458"/>
      <c r="BR103" s="458"/>
      <c r="BS103" s="458"/>
      <c r="BT103" s="458"/>
      <c r="BU103" s="458"/>
      <c r="BV103" s="458"/>
      <c r="BW103" s="458"/>
      <c r="BX103" s="338"/>
      <c r="BY103" s="35"/>
      <c r="BZ103" s="35"/>
      <c r="CA103" s="35"/>
      <c r="CB103" s="35"/>
    </row>
    <row r="104" spans="1:80" s="97" customFormat="1" ht="5.0999999999999996" customHeight="1">
      <c r="A104" s="115"/>
      <c r="B104" s="115"/>
      <c r="C104" s="236"/>
      <c r="D104" s="507" t="s">
        <v>131</v>
      </c>
      <c r="E104" s="444"/>
      <c r="F104" s="444"/>
      <c r="G104" s="553" t="s">
        <v>65</v>
      </c>
      <c r="H104" s="553"/>
      <c r="I104" s="553"/>
      <c r="J104" s="553"/>
      <c r="K104" s="553"/>
      <c r="L104" s="553"/>
      <c r="M104" s="553"/>
      <c r="N104" s="553"/>
      <c r="O104" s="553"/>
      <c r="P104" s="553"/>
      <c r="Q104" s="553"/>
      <c r="R104" s="553"/>
      <c r="S104" s="553"/>
      <c r="T104" s="553"/>
      <c r="U104" s="553"/>
      <c r="V104" s="553"/>
      <c r="W104" s="553"/>
      <c r="X104" s="553"/>
      <c r="Y104" s="553"/>
      <c r="Z104" s="553"/>
      <c r="AA104" s="553"/>
      <c r="AB104" s="553"/>
      <c r="AC104" s="553"/>
      <c r="AD104" s="553"/>
      <c r="AE104" s="552" t="s">
        <v>66</v>
      </c>
      <c r="AF104" s="552"/>
      <c r="AG104" s="552"/>
      <c r="AH104" s="552"/>
      <c r="AI104" s="552"/>
      <c r="AJ104" s="552"/>
      <c r="AK104" s="552"/>
      <c r="AL104" s="552"/>
      <c r="AM104" s="552"/>
      <c r="AN104" s="552"/>
      <c r="AO104" s="552"/>
      <c r="AP104" s="552"/>
      <c r="AQ104" s="552"/>
      <c r="AR104" s="552"/>
      <c r="AS104" s="552"/>
      <c r="AT104" s="552"/>
      <c r="AU104" s="552"/>
      <c r="AV104" s="552"/>
      <c r="AW104" s="552"/>
      <c r="AX104" s="552"/>
      <c r="AY104" s="552"/>
      <c r="AZ104" s="552"/>
      <c r="BA104" s="552"/>
      <c r="BF104" s="124"/>
      <c r="BI104" s="124"/>
      <c r="BL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55"/>
      <c r="BY104" s="35"/>
      <c r="BZ104" s="35"/>
      <c r="CA104" s="35"/>
      <c r="CB104" s="35"/>
    </row>
    <row r="105" spans="1:80" s="97" customFormat="1" ht="5.25" customHeight="1">
      <c r="A105" s="115"/>
      <c r="B105" s="115"/>
      <c r="C105" s="236"/>
      <c r="D105" s="444"/>
      <c r="E105" s="444"/>
      <c r="F105" s="444"/>
      <c r="G105" s="553"/>
      <c r="H105" s="553"/>
      <c r="I105" s="553"/>
      <c r="J105" s="553"/>
      <c r="K105" s="553"/>
      <c r="L105" s="553"/>
      <c r="M105" s="553"/>
      <c r="N105" s="553"/>
      <c r="O105" s="553"/>
      <c r="P105" s="553"/>
      <c r="Q105" s="553"/>
      <c r="R105" s="553"/>
      <c r="S105" s="553"/>
      <c r="T105" s="553"/>
      <c r="U105" s="553"/>
      <c r="V105" s="553"/>
      <c r="W105" s="553"/>
      <c r="X105" s="553"/>
      <c r="Y105" s="553"/>
      <c r="Z105" s="553"/>
      <c r="AA105" s="553"/>
      <c r="AB105" s="553"/>
      <c r="AC105" s="553"/>
      <c r="AD105" s="553"/>
      <c r="AE105" s="552"/>
      <c r="AF105" s="552"/>
      <c r="AG105" s="552"/>
      <c r="AH105" s="552"/>
      <c r="AI105" s="552"/>
      <c r="AJ105" s="552"/>
      <c r="AK105" s="552"/>
      <c r="AL105" s="552"/>
      <c r="AM105" s="552"/>
      <c r="AN105" s="552"/>
      <c r="AO105" s="552"/>
      <c r="AP105" s="552"/>
      <c r="AQ105" s="552"/>
      <c r="AR105" s="552"/>
      <c r="AS105" s="552"/>
      <c r="AT105" s="552"/>
      <c r="AU105" s="552"/>
      <c r="AV105" s="552"/>
      <c r="AW105" s="552"/>
      <c r="AX105" s="552"/>
      <c r="AY105" s="552"/>
      <c r="AZ105" s="552"/>
      <c r="BA105" s="552"/>
      <c r="BF105" s="124"/>
      <c r="BI105" s="124"/>
      <c r="BL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55"/>
      <c r="BY105" s="35"/>
      <c r="BZ105" s="35"/>
      <c r="CA105" s="35"/>
      <c r="CB105" s="35"/>
    </row>
    <row r="106" spans="1:80" s="97" customFormat="1" ht="2.25" customHeight="1">
      <c r="A106" s="115"/>
      <c r="B106" s="115"/>
      <c r="C106" s="236"/>
      <c r="D106" s="202"/>
      <c r="E106" s="202"/>
      <c r="F106" s="202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553"/>
      <c r="X106" s="553"/>
      <c r="Y106" s="553"/>
      <c r="Z106" s="553"/>
      <c r="AA106" s="553"/>
      <c r="AB106" s="553"/>
      <c r="AC106" s="553"/>
      <c r="AD106" s="553"/>
      <c r="BL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55"/>
      <c r="BY106" s="35"/>
      <c r="BZ106" s="35"/>
      <c r="CA106" s="35"/>
      <c r="CB106" s="35"/>
    </row>
    <row r="107" spans="1:80" s="97" customFormat="1" ht="4.5" customHeight="1">
      <c r="A107" s="115"/>
      <c r="B107" s="115"/>
      <c r="C107" s="236"/>
      <c r="D107" s="202"/>
      <c r="E107" s="202"/>
      <c r="F107" s="202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554"/>
      <c r="AB107" s="555"/>
      <c r="AC107" s="553" t="s">
        <v>57</v>
      </c>
      <c r="AD107" s="553"/>
      <c r="AF107" s="488"/>
      <c r="AG107" s="489"/>
      <c r="AH107" s="553" t="s">
        <v>58</v>
      </c>
      <c r="AI107" s="204"/>
      <c r="AJ107" s="96"/>
      <c r="AK107" s="488"/>
      <c r="AL107" s="494"/>
      <c r="AM107" s="639" t="s">
        <v>59</v>
      </c>
      <c r="AN107" s="553"/>
      <c r="AO107" s="43"/>
      <c r="AP107" s="488"/>
      <c r="AQ107" s="494"/>
      <c r="AR107" s="639" t="s">
        <v>60</v>
      </c>
      <c r="AS107" s="553"/>
      <c r="AT107" s="32"/>
      <c r="AU107" s="488"/>
      <c r="AV107" s="494"/>
      <c r="AW107" s="639" t="s">
        <v>61</v>
      </c>
      <c r="AX107" s="553"/>
      <c r="AZ107" s="488"/>
      <c r="BA107" s="494"/>
      <c r="BB107" s="639" t="s">
        <v>62</v>
      </c>
      <c r="BC107" s="553"/>
      <c r="BE107" s="488"/>
      <c r="BF107" s="494"/>
      <c r="BG107" s="639" t="s">
        <v>63</v>
      </c>
      <c r="BH107" s="553"/>
      <c r="BJ107" s="488"/>
      <c r="BK107" s="494"/>
      <c r="BL107" s="639" t="s">
        <v>180</v>
      </c>
      <c r="BM107" s="553"/>
      <c r="BN107" s="32"/>
      <c r="BO107" s="488"/>
      <c r="BP107" s="494"/>
      <c r="BQ107" s="639" t="s">
        <v>226</v>
      </c>
      <c r="BR107" s="553"/>
      <c r="BS107" s="35"/>
      <c r="BT107" s="488"/>
      <c r="BU107" s="494"/>
      <c r="BV107" s="639" t="s">
        <v>263</v>
      </c>
      <c r="BW107" s="553"/>
      <c r="BX107" s="55"/>
      <c r="BY107" s="35"/>
      <c r="BZ107" s="35"/>
      <c r="CA107" s="35"/>
      <c r="CB107" s="35"/>
    </row>
    <row r="108" spans="1:80" s="97" customFormat="1" ht="5.0999999999999996" customHeight="1">
      <c r="A108" s="115"/>
      <c r="B108" s="115"/>
      <c r="C108" s="236"/>
      <c r="D108" s="202"/>
      <c r="E108" s="202"/>
      <c r="F108" s="202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556"/>
      <c r="AB108" s="557"/>
      <c r="AC108" s="553"/>
      <c r="AD108" s="553"/>
      <c r="AF108" s="490"/>
      <c r="AG108" s="491"/>
      <c r="AH108" s="204"/>
      <c r="AI108" s="204"/>
      <c r="AJ108" s="96"/>
      <c r="AK108" s="495"/>
      <c r="AL108" s="496"/>
      <c r="AM108" s="639"/>
      <c r="AN108" s="553"/>
      <c r="AO108" s="43"/>
      <c r="AP108" s="495"/>
      <c r="AQ108" s="496"/>
      <c r="AR108" s="639"/>
      <c r="AS108" s="553"/>
      <c r="AT108" s="43"/>
      <c r="AU108" s="495"/>
      <c r="AV108" s="496"/>
      <c r="AW108" s="639"/>
      <c r="AX108" s="553"/>
      <c r="AY108" s="43"/>
      <c r="AZ108" s="495"/>
      <c r="BA108" s="496"/>
      <c r="BB108" s="639"/>
      <c r="BC108" s="553"/>
      <c r="BE108" s="495"/>
      <c r="BF108" s="496"/>
      <c r="BG108" s="639"/>
      <c r="BH108" s="553"/>
      <c r="BJ108" s="495"/>
      <c r="BK108" s="496"/>
      <c r="BL108" s="639"/>
      <c r="BM108" s="553"/>
      <c r="BO108" s="495"/>
      <c r="BP108" s="496"/>
      <c r="BQ108" s="639"/>
      <c r="BR108" s="553"/>
      <c r="BS108" s="35"/>
      <c r="BT108" s="495"/>
      <c r="BU108" s="496"/>
      <c r="BV108" s="639"/>
      <c r="BW108" s="553"/>
      <c r="BX108" s="55"/>
      <c r="BY108" s="35"/>
      <c r="BZ108" s="35"/>
      <c r="CA108" s="35"/>
      <c r="CB108" s="35"/>
    </row>
    <row r="109" spans="1:80" s="97" customFormat="1" ht="3" customHeight="1">
      <c r="A109" s="115"/>
      <c r="B109" s="115"/>
      <c r="C109" s="236"/>
      <c r="D109" s="202"/>
      <c r="E109" s="202"/>
      <c r="F109" s="202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558"/>
      <c r="AB109" s="559"/>
      <c r="AC109" s="553"/>
      <c r="AD109" s="553"/>
      <c r="AF109" s="492"/>
      <c r="AG109" s="493"/>
      <c r="AH109" s="204"/>
      <c r="AI109" s="204"/>
      <c r="AJ109" s="96"/>
      <c r="AK109" s="497"/>
      <c r="AL109" s="498"/>
      <c r="AM109" s="639"/>
      <c r="AN109" s="553"/>
      <c r="AO109" s="43"/>
      <c r="AP109" s="497"/>
      <c r="AQ109" s="498"/>
      <c r="AR109" s="639"/>
      <c r="AS109" s="553"/>
      <c r="AT109" s="39"/>
      <c r="AU109" s="497"/>
      <c r="AV109" s="498"/>
      <c r="AW109" s="639"/>
      <c r="AX109" s="553"/>
      <c r="AY109" s="39"/>
      <c r="AZ109" s="497"/>
      <c r="BA109" s="498"/>
      <c r="BB109" s="639"/>
      <c r="BC109" s="553"/>
      <c r="BE109" s="497"/>
      <c r="BF109" s="498"/>
      <c r="BG109" s="639"/>
      <c r="BH109" s="553"/>
      <c r="BJ109" s="497"/>
      <c r="BK109" s="498"/>
      <c r="BL109" s="639"/>
      <c r="BM109" s="553"/>
      <c r="BO109" s="497"/>
      <c r="BP109" s="498"/>
      <c r="BQ109" s="639"/>
      <c r="BR109" s="553"/>
      <c r="BS109" s="35"/>
      <c r="BT109" s="497"/>
      <c r="BU109" s="498"/>
      <c r="BV109" s="639"/>
      <c r="BW109" s="553"/>
      <c r="BX109" s="55"/>
      <c r="BY109" s="35"/>
      <c r="BZ109" s="35"/>
      <c r="CA109" s="35"/>
      <c r="CB109" s="35"/>
    </row>
    <row r="110" spans="1:80" s="97" customFormat="1" ht="2.25" customHeight="1">
      <c r="A110" s="115"/>
      <c r="B110" s="115"/>
      <c r="C110" s="237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9"/>
      <c r="BY110" s="35"/>
      <c r="BZ110" s="35"/>
      <c r="CA110" s="35"/>
      <c r="CB110" s="35"/>
    </row>
    <row r="111" spans="1:80" s="97" customFormat="1" ht="2.25" customHeight="1">
      <c r="A111" s="115"/>
      <c r="B111" s="115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5"/>
      <c r="BZ111" s="35"/>
      <c r="CA111" s="35"/>
      <c r="CB111" s="35"/>
    </row>
    <row r="112" spans="1:80" s="97" customFormat="1" ht="7.5" customHeight="1">
      <c r="A112" s="115"/>
      <c r="B112" s="115"/>
      <c r="C112" s="211"/>
      <c r="D112" s="242" t="s">
        <v>56</v>
      </c>
      <c r="E112" s="442"/>
      <c r="F112" s="442"/>
      <c r="G112" s="242" t="s">
        <v>12</v>
      </c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2"/>
      <c r="AL112" s="442"/>
      <c r="AM112" s="442"/>
      <c r="AN112" s="442"/>
      <c r="AO112" s="442"/>
      <c r="AP112" s="442"/>
      <c r="AQ112" s="442"/>
      <c r="AR112" s="442"/>
      <c r="AS112" s="442"/>
      <c r="AT112" s="442"/>
      <c r="AU112" s="442"/>
      <c r="AV112" s="442"/>
      <c r="AW112" s="442"/>
      <c r="AX112" s="442"/>
      <c r="AY112" s="442"/>
      <c r="AZ112" s="442"/>
      <c r="BA112" s="442"/>
      <c r="BB112" s="442"/>
      <c r="BC112" s="442"/>
      <c r="BD112" s="442"/>
      <c r="BE112" s="442"/>
      <c r="BF112" s="442"/>
      <c r="BG112" s="442"/>
      <c r="BH112" s="442"/>
      <c r="BI112" s="442"/>
      <c r="BJ112" s="442"/>
      <c r="BK112" s="442"/>
      <c r="BL112" s="442"/>
      <c r="BM112" s="442"/>
      <c r="BN112" s="442"/>
      <c r="BO112" s="442"/>
      <c r="BP112" s="442"/>
      <c r="BQ112" s="442"/>
      <c r="BR112" s="442"/>
      <c r="BS112" s="442"/>
      <c r="BT112" s="442"/>
      <c r="BU112" s="442"/>
      <c r="BV112" s="442"/>
      <c r="BW112" s="442"/>
      <c r="BX112" s="443"/>
      <c r="BY112" s="35"/>
      <c r="BZ112" s="35"/>
      <c r="CA112" s="35"/>
      <c r="CB112" s="35"/>
    </row>
    <row r="113" spans="1:80" s="97" customFormat="1" ht="4.5" customHeight="1">
      <c r="A113" s="115"/>
      <c r="B113" s="115"/>
      <c r="C113" s="236"/>
      <c r="D113" s="444"/>
      <c r="E113" s="444"/>
      <c r="F113" s="444"/>
      <c r="G113" s="444"/>
      <c r="H113" s="444"/>
      <c r="I113" s="444"/>
      <c r="J113" s="444"/>
      <c r="K113" s="444"/>
      <c r="L113" s="444"/>
      <c r="M113" s="444"/>
      <c r="N113" s="444"/>
      <c r="O113" s="444"/>
      <c r="P113" s="444"/>
      <c r="Q113" s="444"/>
      <c r="R113" s="444"/>
      <c r="S113" s="444"/>
      <c r="T113" s="444"/>
      <c r="U113" s="444"/>
      <c r="V113" s="444"/>
      <c r="W113" s="444"/>
      <c r="X113" s="444"/>
      <c r="Y113" s="444"/>
      <c r="Z113" s="444"/>
      <c r="AA113" s="444"/>
      <c r="AB113" s="444"/>
      <c r="AC113" s="444"/>
      <c r="AD113" s="444"/>
      <c r="AE113" s="444"/>
      <c r="AF113" s="444"/>
      <c r="AG113" s="444"/>
      <c r="AH113" s="444"/>
      <c r="AI113" s="444"/>
      <c r="AJ113" s="444"/>
      <c r="AK113" s="444"/>
      <c r="AL113" s="444"/>
      <c r="AM113" s="444"/>
      <c r="AN113" s="444"/>
      <c r="AO113" s="444"/>
      <c r="AP113" s="444"/>
      <c r="AQ113" s="444"/>
      <c r="AR113" s="444"/>
      <c r="AS113" s="444"/>
      <c r="AT113" s="444"/>
      <c r="AU113" s="444"/>
      <c r="AV113" s="444"/>
      <c r="AW113" s="444"/>
      <c r="AX113" s="444"/>
      <c r="AY113" s="444"/>
      <c r="AZ113" s="444"/>
      <c r="BA113" s="444"/>
      <c r="BB113" s="444"/>
      <c r="BC113" s="444"/>
      <c r="BD113" s="444"/>
      <c r="BE113" s="444"/>
      <c r="BF113" s="444"/>
      <c r="BG113" s="444"/>
      <c r="BH113" s="444"/>
      <c r="BI113" s="444"/>
      <c r="BJ113" s="444"/>
      <c r="BK113" s="444"/>
      <c r="BL113" s="444"/>
      <c r="BM113" s="444"/>
      <c r="BN113" s="444"/>
      <c r="BO113" s="444"/>
      <c r="BP113" s="444"/>
      <c r="BQ113" s="444"/>
      <c r="BR113" s="444"/>
      <c r="BS113" s="444"/>
      <c r="BT113" s="444"/>
      <c r="BU113" s="444"/>
      <c r="BV113" s="444"/>
      <c r="BW113" s="444"/>
      <c r="BX113" s="445"/>
      <c r="BY113" s="35"/>
      <c r="BZ113" s="35"/>
      <c r="CA113" s="35"/>
      <c r="CB113" s="35"/>
    </row>
    <row r="114" spans="1:80" s="97" customFormat="1" ht="2.25" customHeight="1">
      <c r="A114" s="115"/>
      <c r="B114" s="115"/>
      <c r="C114" s="236"/>
      <c r="D114" s="224" t="s">
        <v>13</v>
      </c>
      <c r="E114" s="224"/>
      <c r="F114" s="224"/>
      <c r="G114" s="224" t="s">
        <v>14</v>
      </c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40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440"/>
      <c r="AQ114" s="440"/>
      <c r="AR114" s="440"/>
      <c r="AS114" s="440"/>
      <c r="AT114" s="440"/>
      <c r="AU114" s="440"/>
      <c r="AV114" s="440"/>
      <c r="AW114" s="440"/>
      <c r="AX114" s="440"/>
      <c r="AY114" s="440"/>
      <c r="AZ114" s="440"/>
      <c r="BA114" s="440"/>
      <c r="BB114" s="440"/>
      <c r="BC114" s="440"/>
      <c r="BD114" s="440"/>
      <c r="BE114" s="440"/>
      <c r="BF114" s="440"/>
      <c r="BG114" s="440"/>
      <c r="BH114" s="440"/>
      <c r="BI114" s="440"/>
      <c r="BJ114" s="440"/>
      <c r="BK114" s="440"/>
      <c r="BL114" s="440"/>
      <c r="BM114" s="440"/>
      <c r="BN114" s="440"/>
      <c r="BO114" s="440"/>
      <c r="BP114" s="440"/>
      <c r="BQ114" s="440"/>
      <c r="BR114" s="440"/>
      <c r="BS114" s="440"/>
      <c r="BT114" s="440"/>
      <c r="BU114" s="440"/>
      <c r="BV114" s="440"/>
      <c r="BW114" s="440"/>
      <c r="BX114" s="203"/>
      <c r="BY114" s="35"/>
      <c r="BZ114" s="35"/>
      <c r="CA114" s="35"/>
      <c r="CB114" s="35"/>
    </row>
    <row r="115" spans="1:80" s="97" customFormat="1" ht="5.0999999999999996" customHeight="1">
      <c r="A115" s="115"/>
      <c r="B115" s="115"/>
      <c r="C115" s="236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0"/>
      <c r="AF115" s="440"/>
      <c r="AG115" s="440"/>
      <c r="AH115" s="440"/>
      <c r="AI115" s="440"/>
      <c r="AJ115" s="440"/>
      <c r="AK115" s="440"/>
      <c r="AL115" s="440"/>
      <c r="AM115" s="440"/>
      <c r="AN115" s="440"/>
      <c r="AO115" s="440"/>
      <c r="AP115" s="440"/>
      <c r="AQ115" s="440"/>
      <c r="AR115" s="440"/>
      <c r="AS115" s="440"/>
      <c r="AT115" s="440"/>
      <c r="AU115" s="440"/>
      <c r="AV115" s="440"/>
      <c r="AW115" s="440"/>
      <c r="AX115" s="440"/>
      <c r="AY115" s="440"/>
      <c r="AZ115" s="440"/>
      <c r="BA115" s="440"/>
      <c r="BB115" s="440"/>
      <c r="BC115" s="440"/>
      <c r="BD115" s="440"/>
      <c r="BE115" s="440"/>
      <c r="BF115" s="440"/>
      <c r="BG115" s="440"/>
      <c r="BH115" s="440"/>
      <c r="BI115" s="440"/>
      <c r="BJ115" s="440"/>
      <c r="BK115" s="440"/>
      <c r="BL115" s="440"/>
      <c r="BM115" s="440"/>
      <c r="BN115" s="440"/>
      <c r="BO115" s="440"/>
      <c r="BP115" s="440"/>
      <c r="BQ115" s="440"/>
      <c r="BR115" s="440"/>
      <c r="BS115" s="440"/>
      <c r="BT115" s="440"/>
      <c r="BU115" s="440"/>
      <c r="BV115" s="440"/>
      <c r="BW115" s="440"/>
      <c r="BX115" s="203"/>
      <c r="BY115" s="35"/>
      <c r="BZ115" s="35"/>
      <c r="CA115" s="35"/>
      <c r="CB115" s="35"/>
    </row>
    <row r="116" spans="1:80" s="97" customFormat="1" ht="5.0999999999999996" customHeight="1">
      <c r="A116" s="115"/>
      <c r="B116" s="115"/>
      <c r="C116" s="236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441"/>
      <c r="W116" s="441"/>
      <c r="X116" s="441"/>
      <c r="Y116" s="441"/>
      <c r="Z116" s="441"/>
      <c r="AA116" s="441"/>
      <c r="AB116" s="441"/>
      <c r="AC116" s="441"/>
      <c r="AD116" s="441"/>
      <c r="AE116" s="441"/>
      <c r="AF116" s="441"/>
      <c r="AG116" s="441"/>
      <c r="AH116" s="441"/>
      <c r="AI116" s="441"/>
      <c r="AJ116" s="441"/>
      <c r="AK116" s="441"/>
      <c r="AL116" s="441"/>
      <c r="AM116" s="441"/>
      <c r="AN116" s="441"/>
      <c r="AO116" s="441"/>
      <c r="AP116" s="441"/>
      <c r="AQ116" s="441"/>
      <c r="AR116" s="441"/>
      <c r="AS116" s="441"/>
      <c r="AT116" s="441"/>
      <c r="AU116" s="441"/>
      <c r="AV116" s="441"/>
      <c r="AW116" s="441"/>
      <c r="AX116" s="441"/>
      <c r="AY116" s="441"/>
      <c r="AZ116" s="441"/>
      <c r="BA116" s="441"/>
      <c r="BB116" s="441"/>
      <c r="BC116" s="441"/>
      <c r="BD116" s="441"/>
      <c r="BE116" s="441"/>
      <c r="BF116" s="441"/>
      <c r="BG116" s="441"/>
      <c r="BH116" s="441"/>
      <c r="BI116" s="441"/>
      <c r="BJ116" s="441"/>
      <c r="BK116" s="441"/>
      <c r="BL116" s="441"/>
      <c r="BM116" s="441"/>
      <c r="BN116" s="441"/>
      <c r="BO116" s="441"/>
      <c r="BP116" s="441"/>
      <c r="BQ116" s="441"/>
      <c r="BR116" s="441"/>
      <c r="BS116" s="441"/>
      <c r="BT116" s="441"/>
      <c r="BU116" s="441"/>
      <c r="BV116" s="441"/>
      <c r="BW116" s="441"/>
      <c r="BX116" s="203"/>
      <c r="BY116" s="35"/>
      <c r="BZ116" s="35"/>
      <c r="CA116" s="35"/>
      <c r="CB116" s="35"/>
    </row>
    <row r="117" spans="1:80" s="97" customFormat="1" ht="2.1" customHeight="1">
      <c r="A117" s="115"/>
      <c r="B117" s="115"/>
      <c r="C117" s="236"/>
      <c r="D117" s="224" t="s">
        <v>15</v>
      </c>
      <c r="E117" s="224"/>
      <c r="F117" s="224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  <c r="BL117" s="202"/>
      <c r="BM117" s="202"/>
      <c r="BN117" s="202"/>
      <c r="BO117" s="202"/>
      <c r="BP117" s="202"/>
      <c r="BQ117" s="202"/>
      <c r="BR117" s="202"/>
      <c r="BS117" s="202"/>
      <c r="BT117" s="202"/>
      <c r="BU117" s="202"/>
      <c r="BV117" s="202"/>
      <c r="BW117" s="202"/>
      <c r="BX117" s="203"/>
      <c r="BY117" s="35"/>
      <c r="BZ117" s="35"/>
      <c r="CA117" s="35"/>
      <c r="CB117" s="35"/>
    </row>
    <row r="118" spans="1:80" s="97" customFormat="1" ht="3" customHeight="1">
      <c r="A118" s="115"/>
      <c r="B118" s="115"/>
      <c r="C118" s="236"/>
      <c r="D118" s="224"/>
      <c r="E118" s="224"/>
      <c r="F118" s="224"/>
      <c r="G118" s="224" t="s">
        <v>16</v>
      </c>
      <c r="H118" s="224"/>
      <c r="I118" s="224"/>
      <c r="J118" s="224"/>
      <c r="K118" s="224"/>
      <c r="L118" s="224"/>
      <c r="M118" s="224"/>
      <c r="N118" s="224"/>
      <c r="O118" s="224"/>
      <c r="P118" s="224"/>
      <c r="Q118" s="436"/>
      <c r="R118" s="436"/>
      <c r="S118" s="436"/>
      <c r="T118" s="436"/>
      <c r="U118" s="436"/>
      <c r="V118" s="436"/>
      <c r="W118" s="436"/>
      <c r="X118" s="436"/>
      <c r="Y118" s="436"/>
      <c r="Z118" s="436"/>
      <c r="AA118" s="436"/>
      <c r="AB118" s="436"/>
      <c r="AC118" s="436"/>
      <c r="AD118" s="436"/>
      <c r="AE118" s="436"/>
      <c r="AF118" s="436"/>
      <c r="AG118" s="436"/>
      <c r="AH118" s="436"/>
      <c r="AI118" s="436"/>
      <c r="AJ118" s="436"/>
      <c r="AK118" s="436"/>
      <c r="AL118" s="436"/>
      <c r="AM118" s="436"/>
      <c r="AN118" s="436"/>
      <c r="AO118" s="224" t="s">
        <v>17</v>
      </c>
      <c r="AP118" s="224"/>
      <c r="AQ118" s="224"/>
      <c r="AR118" s="224"/>
      <c r="AS118" s="224"/>
      <c r="AT118" s="224"/>
      <c r="AU118" s="224"/>
      <c r="AV118" s="224"/>
      <c r="AW118" s="241" t="s">
        <v>18</v>
      </c>
      <c r="AX118" s="241"/>
      <c r="AY118" s="241"/>
      <c r="AZ118" s="505"/>
      <c r="BA118" s="476"/>
      <c r="BB118" s="477"/>
      <c r="BC118" s="476"/>
      <c r="BD118" s="477"/>
      <c r="BE118" s="476"/>
      <c r="BF118" s="477"/>
      <c r="BG118" s="476"/>
      <c r="BH118" s="477"/>
      <c r="BI118" s="506" t="s">
        <v>9</v>
      </c>
      <c r="BJ118" s="505"/>
      <c r="BK118" s="230"/>
      <c r="BL118" s="500"/>
      <c r="BM118" s="230"/>
      <c r="BN118" s="500"/>
      <c r="BO118" s="391" t="s">
        <v>8</v>
      </c>
      <c r="BP118" s="499"/>
      <c r="BQ118" s="230"/>
      <c r="BR118" s="500"/>
      <c r="BS118" s="230"/>
      <c r="BT118" s="500"/>
      <c r="BU118" s="577" t="s">
        <v>7</v>
      </c>
      <c r="BV118" s="224"/>
      <c r="BW118" s="224"/>
      <c r="BX118" s="225"/>
      <c r="BY118" s="35"/>
      <c r="BZ118" s="35"/>
      <c r="CA118" s="35"/>
      <c r="CB118" s="35"/>
    </row>
    <row r="119" spans="1:80" s="97" customFormat="1" ht="6.6" customHeight="1">
      <c r="A119" s="115"/>
      <c r="B119" s="115"/>
      <c r="C119" s="236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436"/>
      <c r="R119" s="436"/>
      <c r="S119" s="436"/>
      <c r="T119" s="436"/>
      <c r="U119" s="436"/>
      <c r="V119" s="436"/>
      <c r="W119" s="436"/>
      <c r="X119" s="436"/>
      <c r="Y119" s="436"/>
      <c r="Z119" s="436"/>
      <c r="AA119" s="436"/>
      <c r="AB119" s="436"/>
      <c r="AC119" s="436"/>
      <c r="AD119" s="436"/>
      <c r="AE119" s="436"/>
      <c r="AF119" s="436"/>
      <c r="AG119" s="436"/>
      <c r="AH119" s="436"/>
      <c r="AI119" s="436"/>
      <c r="AJ119" s="436"/>
      <c r="AK119" s="436"/>
      <c r="AL119" s="436"/>
      <c r="AM119" s="436"/>
      <c r="AN119" s="436"/>
      <c r="AO119" s="224"/>
      <c r="AP119" s="224"/>
      <c r="AQ119" s="224"/>
      <c r="AR119" s="224"/>
      <c r="AS119" s="224"/>
      <c r="AT119" s="224"/>
      <c r="AU119" s="224"/>
      <c r="AV119" s="224"/>
      <c r="AW119" s="241"/>
      <c r="AX119" s="241"/>
      <c r="AY119" s="241"/>
      <c r="AZ119" s="505"/>
      <c r="BA119" s="478"/>
      <c r="BB119" s="479"/>
      <c r="BC119" s="478"/>
      <c r="BD119" s="479"/>
      <c r="BE119" s="478"/>
      <c r="BF119" s="479"/>
      <c r="BG119" s="478"/>
      <c r="BH119" s="479"/>
      <c r="BI119" s="506"/>
      <c r="BJ119" s="505"/>
      <c r="BK119" s="501"/>
      <c r="BL119" s="502"/>
      <c r="BM119" s="501"/>
      <c r="BN119" s="502"/>
      <c r="BO119" s="391"/>
      <c r="BP119" s="499"/>
      <c r="BQ119" s="501"/>
      <c r="BR119" s="502"/>
      <c r="BS119" s="501"/>
      <c r="BT119" s="502"/>
      <c r="BU119" s="577"/>
      <c r="BV119" s="224"/>
      <c r="BW119" s="224"/>
      <c r="BX119" s="225"/>
      <c r="BY119" s="35"/>
      <c r="BZ119" s="35"/>
      <c r="CA119" s="35"/>
      <c r="CB119" s="35"/>
    </row>
    <row r="120" spans="1:80" s="97" customFormat="1" ht="6.6" customHeight="1">
      <c r="A120" s="115"/>
      <c r="B120" s="115"/>
      <c r="C120" s="236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513"/>
      <c r="R120" s="513"/>
      <c r="S120" s="513"/>
      <c r="T120" s="513"/>
      <c r="U120" s="513"/>
      <c r="V120" s="513"/>
      <c r="W120" s="513"/>
      <c r="X120" s="513"/>
      <c r="Y120" s="513"/>
      <c r="Z120" s="513"/>
      <c r="AA120" s="513"/>
      <c r="AB120" s="513"/>
      <c r="AC120" s="513"/>
      <c r="AD120" s="513"/>
      <c r="AE120" s="513"/>
      <c r="AF120" s="513"/>
      <c r="AG120" s="513"/>
      <c r="AH120" s="513"/>
      <c r="AI120" s="513"/>
      <c r="AJ120" s="513"/>
      <c r="AK120" s="513"/>
      <c r="AL120" s="513"/>
      <c r="AM120" s="513"/>
      <c r="AN120" s="513"/>
      <c r="AO120" s="224"/>
      <c r="AP120" s="224"/>
      <c r="AQ120" s="224"/>
      <c r="AR120" s="224"/>
      <c r="AS120" s="224"/>
      <c r="AT120" s="224"/>
      <c r="AU120" s="224"/>
      <c r="AV120" s="224"/>
      <c r="AW120" s="241"/>
      <c r="AX120" s="241"/>
      <c r="AY120" s="241"/>
      <c r="AZ120" s="505"/>
      <c r="BA120" s="480"/>
      <c r="BB120" s="481"/>
      <c r="BC120" s="480"/>
      <c r="BD120" s="481"/>
      <c r="BE120" s="480"/>
      <c r="BF120" s="481"/>
      <c r="BG120" s="480"/>
      <c r="BH120" s="481"/>
      <c r="BI120" s="506"/>
      <c r="BJ120" s="505"/>
      <c r="BK120" s="503"/>
      <c r="BL120" s="504"/>
      <c r="BM120" s="503"/>
      <c r="BN120" s="504"/>
      <c r="BO120" s="391"/>
      <c r="BP120" s="499"/>
      <c r="BQ120" s="503"/>
      <c r="BR120" s="504"/>
      <c r="BS120" s="503"/>
      <c r="BT120" s="504"/>
      <c r="BU120" s="577"/>
      <c r="BV120" s="224"/>
      <c r="BW120" s="224"/>
      <c r="BX120" s="225"/>
      <c r="BY120" s="35"/>
      <c r="BZ120" s="35"/>
      <c r="CA120" s="35"/>
      <c r="CB120" s="35"/>
    </row>
    <row r="121" spans="1:80" s="97" customFormat="1" ht="5.0999999999999996" customHeight="1">
      <c r="A121" s="115"/>
      <c r="B121" s="115"/>
      <c r="C121" s="236"/>
      <c r="D121" s="224" t="s">
        <v>19</v>
      </c>
      <c r="E121" s="224"/>
      <c r="F121" s="224"/>
      <c r="G121" s="224" t="s">
        <v>20</v>
      </c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436"/>
      <c r="AA121" s="436"/>
      <c r="AB121" s="436"/>
      <c r="AC121" s="436"/>
      <c r="AD121" s="436"/>
      <c r="AE121" s="436"/>
      <c r="AF121" s="436"/>
      <c r="AG121" s="436"/>
      <c r="AH121" s="436"/>
      <c r="AI121" s="436"/>
      <c r="AJ121" s="436"/>
      <c r="AK121" s="436"/>
      <c r="AL121" s="436"/>
      <c r="AM121" s="436"/>
      <c r="AN121" s="436"/>
      <c r="AO121" s="436"/>
      <c r="AP121" s="436"/>
      <c r="AQ121" s="436"/>
      <c r="AR121" s="436"/>
      <c r="AS121" s="436"/>
      <c r="AT121" s="436"/>
      <c r="AU121" s="436"/>
      <c r="AV121" s="436"/>
      <c r="AW121" s="436"/>
      <c r="AX121" s="436"/>
      <c r="AY121" s="436"/>
      <c r="AZ121" s="436"/>
      <c r="BA121" s="436"/>
      <c r="BB121" s="436"/>
      <c r="BC121" s="436"/>
      <c r="BD121" s="436"/>
      <c r="BE121" s="436"/>
      <c r="BF121" s="436"/>
      <c r="BG121" s="436"/>
      <c r="BH121" s="436"/>
      <c r="BI121" s="436"/>
      <c r="BJ121" s="436"/>
      <c r="BK121" s="436"/>
      <c r="BL121" s="436"/>
      <c r="BM121" s="436"/>
      <c r="BN121" s="436"/>
      <c r="BO121" s="436"/>
      <c r="BP121" s="436"/>
      <c r="BQ121" s="436"/>
      <c r="BR121" s="436"/>
      <c r="BS121" s="436"/>
      <c r="BT121" s="436"/>
      <c r="BU121" s="436"/>
      <c r="BV121" s="436"/>
      <c r="BW121" s="436"/>
      <c r="BX121" s="203"/>
      <c r="BY121" s="35"/>
      <c r="BZ121" s="35"/>
      <c r="CA121" s="35"/>
      <c r="CB121" s="35"/>
    </row>
    <row r="122" spans="1:80" s="97" customFormat="1" ht="5.0999999999999996" customHeight="1">
      <c r="A122" s="115"/>
      <c r="B122" s="115"/>
      <c r="C122" s="236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436"/>
      <c r="AA122" s="436"/>
      <c r="AB122" s="436"/>
      <c r="AC122" s="436"/>
      <c r="AD122" s="436"/>
      <c r="AE122" s="436"/>
      <c r="AF122" s="436"/>
      <c r="AG122" s="436"/>
      <c r="AH122" s="436"/>
      <c r="AI122" s="436"/>
      <c r="AJ122" s="436"/>
      <c r="AK122" s="436"/>
      <c r="AL122" s="436"/>
      <c r="AM122" s="436"/>
      <c r="AN122" s="436"/>
      <c r="AO122" s="436"/>
      <c r="AP122" s="436"/>
      <c r="AQ122" s="436"/>
      <c r="AR122" s="436"/>
      <c r="AS122" s="436"/>
      <c r="AT122" s="436"/>
      <c r="AU122" s="436"/>
      <c r="AV122" s="436"/>
      <c r="AW122" s="436"/>
      <c r="AX122" s="436"/>
      <c r="AY122" s="436"/>
      <c r="AZ122" s="436"/>
      <c r="BA122" s="436"/>
      <c r="BB122" s="436"/>
      <c r="BC122" s="436"/>
      <c r="BD122" s="436"/>
      <c r="BE122" s="436"/>
      <c r="BF122" s="436"/>
      <c r="BG122" s="436"/>
      <c r="BH122" s="436"/>
      <c r="BI122" s="436"/>
      <c r="BJ122" s="436"/>
      <c r="BK122" s="436"/>
      <c r="BL122" s="436"/>
      <c r="BM122" s="436"/>
      <c r="BN122" s="436"/>
      <c r="BO122" s="436"/>
      <c r="BP122" s="436"/>
      <c r="BQ122" s="436"/>
      <c r="BR122" s="436"/>
      <c r="BS122" s="436"/>
      <c r="BT122" s="436"/>
      <c r="BU122" s="436"/>
      <c r="BV122" s="436"/>
      <c r="BW122" s="436"/>
      <c r="BX122" s="203"/>
      <c r="BY122" s="35"/>
      <c r="BZ122" s="35"/>
      <c r="CA122" s="35"/>
      <c r="CB122" s="35"/>
    </row>
    <row r="123" spans="1:80" s="97" customFormat="1" ht="5.0999999999999996" customHeight="1">
      <c r="A123" s="115"/>
      <c r="B123" s="115"/>
      <c r="C123" s="236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513"/>
      <c r="AT123" s="513"/>
      <c r="AU123" s="513"/>
      <c r="AV123" s="513"/>
      <c r="AW123" s="513"/>
      <c r="AX123" s="513"/>
      <c r="AY123" s="513"/>
      <c r="AZ123" s="513"/>
      <c r="BA123" s="513"/>
      <c r="BB123" s="513"/>
      <c r="BC123" s="513"/>
      <c r="BD123" s="513"/>
      <c r="BE123" s="513"/>
      <c r="BF123" s="513"/>
      <c r="BG123" s="513"/>
      <c r="BH123" s="513"/>
      <c r="BI123" s="513"/>
      <c r="BJ123" s="513"/>
      <c r="BK123" s="513"/>
      <c r="BL123" s="513"/>
      <c r="BM123" s="513"/>
      <c r="BN123" s="513"/>
      <c r="BO123" s="513"/>
      <c r="BP123" s="513"/>
      <c r="BQ123" s="513"/>
      <c r="BR123" s="513"/>
      <c r="BS123" s="513"/>
      <c r="BT123" s="513"/>
      <c r="BU123" s="513"/>
      <c r="BV123" s="513"/>
      <c r="BW123" s="513"/>
      <c r="BX123" s="203"/>
      <c r="BY123" s="35"/>
      <c r="BZ123" s="35"/>
      <c r="CA123" s="35"/>
      <c r="CB123" s="35"/>
    </row>
    <row r="124" spans="1:80" s="97" customFormat="1" ht="2.1" customHeight="1">
      <c r="A124" s="115"/>
      <c r="B124" s="115"/>
      <c r="C124" s="236"/>
      <c r="D124" s="224" t="s">
        <v>22</v>
      </c>
      <c r="E124" s="224"/>
      <c r="F124" s="224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3"/>
      <c r="BY124" s="35"/>
      <c r="BZ124" s="35"/>
      <c r="CA124" s="35"/>
      <c r="CB124" s="35"/>
    </row>
    <row r="125" spans="1:80" s="97" customFormat="1" ht="6.6" customHeight="1">
      <c r="A125" s="115"/>
      <c r="B125" s="115"/>
      <c r="C125" s="236"/>
      <c r="D125" s="224"/>
      <c r="E125" s="224"/>
      <c r="F125" s="224"/>
      <c r="G125" s="224" t="s">
        <v>23</v>
      </c>
      <c r="H125" s="224"/>
      <c r="I125" s="224"/>
      <c r="J125" s="224"/>
      <c r="K125" s="224"/>
      <c r="L125" s="224"/>
      <c r="M125" s="447"/>
      <c r="N125" s="450"/>
      <c r="O125" s="451"/>
      <c r="P125" s="450"/>
      <c r="Q125" s="451"/>
      <c r="R125" s="450"/>
      <c r="S125" s="451"/>
      <c r="T125" s="450"/>
      <c r="U125" s="451"/>
      <c r="V125" s="450"/>
      <c r="W125" s="451"/>
      <c r="X125" s="450"/>
      <c r="Y125" s="451"/>
      <c r="Z125" s="450"/>
      <c r="AA125" s="451"/>
      <c r="AB125" s="450"/>
      <c r="AC125" s="451"/>
      <c r="AD125" s="456" t="s">
        <v>24</v>
      </c>
      <c r="AE125" s="457"/>
      <c r="AF125" s="450"/>
      <c r="AG125" s="451"/>
      <c r="AH125" s="456" t="s">
        <v>24</v>
      </c>
      <c r="AI125" s="457"/>
      <c r="AJ125" s="450"/>
      <c r="AK125" s="451"/>
      <c r="AL125" s="450"/>
      <c r="AM125" s="451"/>
      <c r="AN125" s="506" t="s">
        <v>25</v>
      </c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41"/>
      <c r="AZ125" s="505"/>
      <c r="BA125" s="519"/>
      <c r="BB125" s="520"/>
      <c r="BC125" s="519"/>
      <c r="BD125" s="520"/>
      <c r="BE125" s="519"/>
      <c r="BF125" s="520"/>
      <c r="BG125" s="519"/>
      <c r="BH125" s="520"/>
      <c r="BI125" s="519"/>
      <c r="BJ125" s="520"/>
      <c r="BK125" s="450"/>
      <c r="BL125" s="451"/>
      <c r="BM125" s="450"/>
      <c r="BN125" s="451"/>
      <c r="BO125" s="450"/>
      <c r="BP125" s="451"/>
      <c r="BQ125" s="450"/>
      <c r="BR125" s="451"/>
      <c r="BS125" s="450"/>
      <c r="BT125" s="451"/>
      <c r="BU125" s="391"/>
      <c r="BV125" s="202"/>
      <c r="BW125" s="202"/>
      <c r="BX125" s="203"/>
      <c r="BY125" s="35"/>
      <c r="BZ125" s="35"/>
      <c r="CA125" s="35"/>
      <c r="CB125" s="35"/>
    </row>
    <row r="126" spans="1:80" s="97" customFormat="1" ht="1.5" customHeight="1">
      <c r="A126" s="115"/>
      <c r="B126" s="115"/>
      <c r="C126" s="236"/>
      <c r="D126" s="224"/>
      <c r="E126" s="224"/>
      <c r="F126" s="224"/>
      <c r="G126" s="224"/>
      <c r="H126" s="224"/>
      <c r="I126" s="224"/>
      <c r="J126" s="224"/>
      <c r="K126" s="224"/>
      <c r="L126" s="224"/>
      <c r="M126" s="447"/>
      <c r="N126" s="452"/>
      <c r="O126" s="453"/>
      <c r="P126" s="452"/>
      <c r="Q126" s="453"/>
      <c r="R126" s="452"/>
      <c r="S126" s="453"/>
      <c r="T126" s="452"/>
      <c r="U126" s="453"/>
      <c r="V126" s="452"/>
      <c r="W126" s="453"/>
      <c r="X126" s="452"/>
      <c r="Y126" s="453"/>
      <c r="Z126" s="452"/>
      <c r="AA126" s="453"/>
      <c r="AB126" s="452"/>
      <c r="AC126" s="453"/>
      <c r="AD126" s="456"/>
      <c r="AE126" s="457"/>
      <c r="AF126" s="452"/>
      <c r="AG126" s="453"/>
      <c r="AH126" s="456"/>
      <c r="AI126" s="457"/>
      <c r="AJ126" s="452"/>
      <c r="AK126" s="453"/>
      <c r="AL126" s="452"/>
      <c r="AM126" s="453"/>
      <c r="AN126" s="506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505"/>
      <c r="BA126" s="521"/>
      <c r="BB126" s="522"/>
      <c r="BC126" s="521"/>
      <c r="BD126" s="522"/>
      <c r="BE126" s="521"/>
      <c r="BF126" s="522"/>
      <c r="BG126" s="521"/>
      <c r="BH126" s="522"/>
      <c r="BI126" s="521"/>
      <c r="BJ126" s="522"/>
      <c r="BK126" s="452"/>
      <c r="BL126" s="453"/>
      <c r="BM126" s="452"/>
      <c r="BN126" s="453"/>
      <c r="BO126" s="452"/>
      <c r="BP126" s="453"/>
      <c r="BQ126" s="452"/>
      <c r="BR126" s="453"/>
      <c r="BS126" s="452"/>
      <c r="BT126" s="453"/>
      <c r="BU126" s="391"/>
      <c r="BV126" s="202"/>
      <c r="BW126" s="202"/>
      <c r="BX126" s="203"/>
      <c r="BY126" s="35"/>
      <c r="BZ126" s="35"/>
      <c r="CA126" s="35"/>
      <c r="CB126" s="35"/>
    </row>
    <row r="127" spans="1:80" s="97" customFormat="1" ht="6.6" customHeight="1">
      <c r="A127" s="115"/>
      <c r="B127" s="115"/>
      <c r="C127" s="236"/>
      <c r="D127" s="224"/>
      <c r="E127" s="224"/>
      <c r="F127" s="224"/>
      <c r="G127" s="224"/>
      <c r="H127" s="224"/>
      <c r="I127" s="224"/>
      <c r="J127" s="224"/>
      <c r="K127" s="224"/>
      <c r="L127" s="224"/>
      <c r="M127" s="447"/>
      <c r="N127" s="454"/>
      <c r="O127" s="455"/>
      <c r="P127" s="454"/>
      <c r="Q127" s="455"/>
      <c r="R127" s="454"/>
      <c r="S127" s="455"/>
      <c r="T127" s="454"/>
      <c r="U127" s="455"/>
      <c r="V127" s="454"/>
      <c r="W127" s="455"/>
      <c r="X127" s="454"/>
      <c r="Y127" s="455"/>
      <c r="Z127" s="454"/>
      <c r="AA127" s="455"/>
      <c r="AB127" s="454"/>
      <c r="AC127" s="455"/>
      <c r="AD127" s="456"/>
      <c r="AE127" s="457"/>
      <c r="AF127" s="454"/>
      <c r="AG127" s="455"/>
      <c r="AH127" s="456"/>
      <c r="AI127" s="457"/>
      <c r="AJ127" s="454"/>
      <c r="AK127" s="455"/>
      <c r="AL127" s="454"/>
      <c r="AM127" s="455"/>
      <c r="AN127" s="506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505"/>
      <c r="BA127" s="523"/>
      <c r="BB127" s="524"/>
      <c r="BC127" s="523"/>
      <c r="BD127" s="524"/>
      <c r="BE127" s="523"/>
      <c r="BF127" s="524"/>
      <c r="BG127" s="523"/>
      <c r="BH127" s="524"/>
      <c r="BI127" s="523"/>
      <c r="BJ127" s="524"/>
      <c r="BK127" s="454"/>
      <c r="BL127" s="455"/>
      <c r="BM127" s="454"/>
      <c r="BN127" s="455"/>
      <c r="BO127" s="454"/>
      <c r="BP127" s="455"/>
      <c r="BQ127" s="454"/>
      <c r="BR127" s="455"/>
      <c r="BS127" s="454"/>
      <c r="BT127" s="455"/>
      <c r="BU127" s="391"/>
      <c r="BV127" s="202"/>
      <c r="BW127" s="202"/>
      <c r="BX127" s="203"/>
      <c r="BY127" s="35"/>
      <c r="BZ127" s="35"/>
      <c r="CA127" s="35"/>
      <c r="CB127" s="35"/>
    </row>
    <row r="128" spans="1:80" s="97" customFormat="1" ht="2.1" customHeight="1">
      <c r="A128" s="115"/>
      <c r="B128" s="115"/>
      <c r="C128" s="236"/>
      <c r="D128" s="224" t="s">
        <v>28</v>
      </c>
      <c r="E128" s="224"/>
      <c r="F128" s="224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202"/>
      <c r="BS128" s="202"/>
      <c r="BT128" s="202"/>
      <c r="BU128" s="202"/>
      <c r="BV128" s="202"/>
      <c r="BW128" s="202"/>
      <c r="BX128" s="203"/>
      <c r="BY128" s="35"/>
      <c r="BZ128" s="35"/>
      <c r="CA128" s="35"/>
      <c r="CB128" s="35"/>
    </row>
    <row r="129" spans="1:80" s="97" customFormat="1" ht="3" customHeight="1">
      <c r="A129" s="115"/>
      <c r="B129" s="115"/>
      <c r="C129" s="236"/>
      <c r="D129" s="224"/>
      <c r="E129" s="224"/>
      <c r="F129" s="224"/>
      <c r="G129" s="224" t="s">
        <v>27</v>
      </c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447"/>
      <c r="S129" s="449"/>
      <c r="T129" s="231"/>
      <c r="U129" s="449"/>
      <c r="V129" s="231"/>
      <c r="W129" s="449"/>
      <c r="X129" s="231"/>
      <c r="Y129" s="449"/>
      <c r="Z129" s="231"/>
      <c r="AA129" s="449"/>
      <c r="AB129" s="231"/>
      <c r="AC129" s="449"/>
      <c r="AD129" s="231"/>
      <c r="AE129" s="449"/>
      <c r="AF129" s="231"/>
      <c r="AG129" s="449"/>
      <c r="AH129" s="231"/>
      <c r="AI129" s="456" t="s">
        <v>24</v>
      </c>
      <c r="AJ129" s="457"/>
      <c r="AK129" s="449"/>
      <c r="AL129" s="231"/>
      <c r="AM129" s="449"/>
      <c r="AN129" s="231"/>
      <c r="AO129" s="449"/>
      <c r="AP129" s="231"/>
      <c r="AQ129" s="449"/>
      <c r="AR129" s="231"/>
      <c r="AS129" s="456" t="s">
        <v>24</v>
      </c>
      <c r="AT129" s="457"/>
      <c r="AU129" s="449"/>
      <c r="AV129" s="231"/>
      <c r="AW129" s="449"/>
      <c r="AX129" s="231"/>
      <c r="AY129" s="464"/>
      <c r="AZ129" s="465"/>
      <c r="BA129" s="517" t="s">
        <v>24</v>
      </c>
      <c r="BB129" s="518"/>
      <c r="BC129" s="464"/>
      <c r="BD129" s="465"/>
      <c r="BE129" s="464"/>
      <c r="BF129" s="465"/>
      <c r="BG129" s="391"/>
      <c r="BH129" s="410"/>
      <c r="BI129" s="410"/>
      <c r="BJ129" s="410"/>
      <c r="BK129" s="410"/>
      <c r="BL129" s="410"/>
      <c r="BM129" s="410"/>
      <c r="BN129" s="410"/>
      <c r="BO129" s="410"/>
      <c r="BP129" s="410"/>
      <c r="BQ129" s="410"/>
      <c r="BR129" s="410"/>
      <c r="BS129" s="410"/>
      <c r="BT129" s="410"/>
      <c r="BU129" s="410"/>
      <c r="BV129" s="410"/>
      <c r="BW129" s="410"/>
      <c r="BX129" s="216"/>
      <c r="BY129" s="35"/>
      <c r="BZ129" s="35"/>
      <c r="CA129" s="35"/>
      <c r="CB129" s="35"/>
    </row>
    <row r="130" spans="1:80" s="97" customFormat="1" ht="6.6" customHeight="1">
      <c r="A130" s="115"/>
      <c r="B130" s="115"/>
      <c r="C130" s="236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447"/>
      <c r="S130" s="232"/>
      <c r="T130" s="233"/>
      <c r="U130" s="232"/>
      <c r="V130" s="233"/>
      <c r="W130" s="232"/>
      <c r="X130" s="233"/>
      <c r="Y130" s="232"/>
      <c r="Z130" s="233"/>
      <c r="AA130" s="232"/>
      <c r="AB130" s="233"/>
      <c r="AC130" s="232"/>
      <c r="AD130" s="233"/>
      <c r="AE130" s="232"/>
      <c r="AF130" s="233"/>
      <c r="AG130" s="232"/>
      <c r="AH130" s="233"/>
      <c r="AI130" s="456"/>
      <c r="AJ130" s="457"/>
      <c r="AK130" s="232"/>
      <c r="AL130" s="233"/>
      <c r="AM130" s="232"/>
      <c r="AN130" s="233"/>
      <c r="AO130" s="232"/>
      <c r="AP130" s="233"/>
      <c r="AQ130" s="232"/>
      <c r="AR130" s="233"/>
      <c r="AS130" s="456"/>
      <c r="AT130" s="457"/>
      <c r="AU130" s="232"/>
      <c r="AV130" s="233"/>
      <c r="AW130" s="232"/>
      <c r="AX130" s="233"/>
      <c r="AY130" s="466"/>
      <c r="AZ130" s="467"/>
      <c r="BA130" s="517"/>
      <c r="BB130" s="518"/>
      <c r="BC130" s="466"/>
      <c r="BD130" s="467"/>
      <c r="BE130" s="466"/>
      <c r="BF130" s="467"/>
      <c r="BG130" s="232"/>
      <c r="BH130" s="410"/>
      <c r="BI130" s="410"/>
      <c r="BJ130" s="410"/>
      <c r="BK130" s="410"/>
      <c r="BL130" s="410"/>
      <c r="BM130" s="410"/>
      <c r="BN130" s="410"/>
      <c r="BO130" s="410"/>
      <c r="BP130" s="410"/>
      <c r="BQ130" s="410"/>
      <c r="BR130" s="410"/>
      <c r="BS130" s="410"/>
      <c r="BT130" s="410"/>
      <c r="BU130" s="410"/>
      <c r="BV130" s="410"/>
      <c r="BW130" s="410"/>
      <c r="BX130" s="216"/>
      <c r="BY130" s="35"/>
      <c r="BZ130" s="35"/>
      <c r="CA130" s="35"/>
      <c r="CB130" s="35"/>
    </row>
    <row r="131" spans="1:80" s="97" customFormat="1" ht="6.6" customHeight="1">
      <c r="A131" s="115"/>
      <c r="B131" s="115"/>
      <c r="C131" s="236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447"/>
      <c r="S131" s="234"/>
      <c r="T131" s="235"/>
      <c r="U131" s="234"/>
      <c r="V131" s="235"/>
      <c r="W131" s="234"/>
      <c r="X131" s="235"/>
      <c r="Y131" s="234"/>
      <c r="Z131" s="235"/>
      <c r="AA131" s="234"/>
      <c r="AB131" s="235"/>
      <c r="AC131" s="234"/>
      <c r="AD131" s="235"/>
      <c r="AE131" s="234"/>
      <c r="AF131" s="235"/>
      <c r="AG131" s="234"/>
      <c r="AH131" s="235"/>
      <c r="AI131" s="456"/>
      <c r="AJ131" s="457"/>
      <c r="AK131" s="234"/>
      <c r="AL131" s="235"/>
      <c r="AM131" s="234"/>
      <c r="AN131" s="235"/>
      <c r="AO131" s="234"/>
      <c r="AP131" s="235"/>
      <c r="AQ131" s="234"/>
      <c r="AR131" s="235"/>
      <c r="AS131" s="456"/>
      <c r="AT131" s="457"/>
      <c r="AU131" s="234"/>
      <c r="AV131" s="235"/>
      <c r="AW131" s="234"/>
      <c r="AX131" s="235"/>
      <c r="AY131" s="468"/>
      <c r="AZ131" s="469"/>
      <c r="BA131" s="517"/>
      <c r="BB131" s="518"/>
      <c r="BC131" s="468"/>
      <c r="BD131" s="469"/>
      <c r="BE131" s="468"/>
      <c r="BF131" s="469"/>
      <c r="BG131" s="232"/>
      <c r="BH131" s="410"/>
      <c r="BI131" s="410"/>
      <c r="BJ131" s="410"/>
      <c r="BK131" s="410"/>
      <c r="BL131" s="410"/>
      <c r="BM131" s="410"/>
      <c r="BN131" s="410"/>
      <c r="BO131" s="410"/>
      <c r="BP131" s="410"/>
      <c r="BQ131" s="410"/>
      <c r="BR131" s="410"/>
      <c r="BS131" s="410"/>
      <c r="BT131" s="410"/>
      <c r="BU131" s="410"/>
      <c r="BV131" s="410"/>
      <c r="BW131" s="410"/>
      <c r="BX131" s="216"/>
      <c r="BY131" s="35"/>
      <c r="BZ131" s="35"/>
      <c r="CA131" s="35"/>
      <c r="CB131" s="35"/>
    </row>
    <row r="132" spans="1:80" s="97" customFormat="1" ht="2.1" customHeight="1">
      <c r="A132" s="115"/>
      <c r="B132" s="115"/>
      <c r="C132" s="236"/>
      <c r="D132" s="224" t="s">
        <v>29</v>
      </c>
      <c r="E132" s="224"/>
      <c r="F132" s="224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  <c r="BI132" s="202"/>
      <c r="BJ132" s="202"/>
      <c r="BK132" s="202"/>
      <c r="BL132" s="202"/>
      <c r="BM132" s="202"/>
      <c r="BN132" s="202"/>
      <c r="BO132" s="202"/>
      <c r="BP132" s="202"/>
      <c r="BQ132" s="202"/>
      <c r="BR132" s="202"/>
      <c r="BS132" s="202"/>
      <c r="BT132" s="202"/>
      <c r="BU132" s="202"/>
      <c r="BV132" s="202"/>
      <c r="BW132" s="202"/>
      <c r="BX132" s="203"/>
      <c r="BY132" s="35"/>
      <c r="BZ132" s="35"/>
      <c r="CA132" s="35"/>
      <c r="CB132" s="35"/>
    </row>
    <row r="133" spans="1:80" s="97" customFormat="1" ht="6.6" customHeight="1">
      <c r="A133" s="115"/>
      <c r="B133" s="115"/>
      <c r="C133" s="236"/>
      <c r="D133" s="224"/>
      <c r="E133" s="224"/>
      <c r="F133" s="224"/>
      <c r="G133" s="224" t="s">
        <v>30</v>
      </c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447"/>
      <c r="V133" s="449" t="s">
        <v>116</v>
      </c>
      <c r="W133" s="231"/>
      <c r="X133" s="449" t="s">
        <v>116</v>
      </c>
      <c r="Y133" s="231"/>
      <c r="Z133" s="449"/>
      <c r="AA133" s="231"/>
      <c r="AB133" s="449"/>
      <c r="AC133" s="231"/>
      <c r="AD133" s="449"/>
      <c r="AE133" s="231"/>
      <c r="AF133" s="449"/>
      <c r="AG133" s="231"/>
      <c r="AH133" s="449"/>
      <c r="AI133" s="231"/>
      <c r="AJ133" s="449"/>
      <c r="AK133" s="231"/>
      <c r="AL133" s="456" t="s">
        <v>24</v>
      </c>
      <c r="AM133" s="457"/>
      <c r="AN133" s="449"/>
      <c r="AO133" s="231"/>
      <c r="AP133" s="449"/>
      <c r="AQ133" s="231"/>
      <c r="AR133" s="449"/>
      <c r="AS133" s="231"/>
      <c r="AT133" s="449"/>
      <c r="AU133" s="231"/>
      <c r="AV133" s="449"/>
      <c r="AW133" s="231"/>
      <c r="AX133" s="464"/>
      <c r="AY133" s="465"/>
      <c r="AZ133" s="464"/>
      <c r="BA133" s="465"/>
      <c r="BB133" s="464"/>
      <c r="BC133" s="465"/>
      <c r="BD133" s="517" t="s">
        <v>24</v>
      </c>
      <c r="BE133" s="518"/>
      <c r="BF133" s="464"/>
      <c r="BG133" s="465"/>
      <c r="BH133" s="464"/>
      <c r="BI133" s="465"/>
      <c r="BJ133" s="464"/>
      <c r="BK133" s="465"/>
      <c r="BL133" s="449"/>
      <c r="BM133" s="231"/>
      <c r="BN133" s="449"/>
      <c r="BO133" s="231"/>
      <c r="BP133" s="449"/>
      <c r="BQ133" s="231"/>
      <c r="BR133" s="449"/>
      <c r="BS133" s="231"/>
      <c r="BT133" s="449"/>
      <c r="BU133" s="231"/>
      <c r="BV133" s="391"/>
      <c r="BW133" s="410"/>
      <c r="BX133" s="216"/>
      <c r="BY133" s="35"/>
      <c r="BZ133" s="35"/>
      <c r="CA133" s="35"/>
      <c r="CB133" s="35"/>
    </row>
    <row r="134" spans="1:80" s="97" customFormat="1" ht="3" customHeight="1">
      <c r="A134" s="115"/>
      <c r="B134" s="115"/>
      <c r="C134" s="236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447"/>
      <c r="V134" s="232"/>
      <c r="W134" s="233"/>
      <c r="X134" s="232"/>
      <c r="Y134" s="233"/>
      <c r="Z134" s="232"/>
      <c r="AA134" s="233"/>
      <c r="AB134" s="232"/>
      <c r="AC134" s="233"/>
      <c r="AD134" s="232"/>
      <c r="AE134" s="233"/>
      <c r="AF134" s="232"/>
      <c r="AG134" s="233"/>
      <c r="AH134" s="232"/>
      <c r="AI134" s="233"/>
      <c r="AJ134" s="232"/>
      <c r="AK134" s="233"/>
      <c r="AL134" s="456"/>
      <c r="AM134" s="457"/>
      <c r="AN134" s="232"/>
      <c r="AO134" s="233"/>
      <c r="AP134" s="232"/>
      <c r="AQ134" s="233"/>
      <c r="AR134" s="232"/>
      <c r="AS134" s="233"/>
      <c r="AT134" s="232"/>
      <c r="AU134" s="233"/>
      <c r="AV134" s="232"/>
      <c r="AW134" s="233"/>
      <c r="AX134" s="466"/>
      <c r="AY134" s="467"/>
      <c r="AZ134" s="466"/>
      <c r="BA134" s="467"/>
      <c r="BB134" s="466"/>
      <c r="BC134" s="467"/>
      <c r="BD134" s="517"/>
      <c r="BE134" s="518"/>
      <c r="BF134" s="466"/>
      <c r="BG134" s="467"/>
      <c r="BH134" s="466"/>
      <c r="BI134" s="467"/>
      <c r="BJ134" s="466"/>
      <c r="BK134" s="467"/>
      <c r="BL134" s="232"/>
      <c r="BM134" s="233"/>
      <c r="BN134" s="232"/>
      <c r="BO134" s="233"/>
      <c r="BP134" s="232"/>
      <c r="BQ134" s="233"/>
      <c r="BR134" s="232"/>
      <c r="BS134" s="233"/>
      <c r="BT134" s="232"/>
      <c r="BU134" s="233"/>
      <c r="BV134" s="232"/>
      <c r="BW134" s="410"/>
      <c r="BX134" s="216"/>
      <c r="BY134" s="35"/>
      <c r="BZ134" s="35"/>
      <c r="CA134" s="35"/>
      <c r="CB134" s="35"/>
    </row>
    <row r="135" spans="1:80" s="97" customFormat="1" ht="6.6" customHeight="1">
      <c r="A135" s="115"/>
      <c r="B135" s="115"/>
      <c r="C135" s="236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447"/>
      <c r="V135" s="234"/>
      <c r="W135" s="235"/>
      <c r="X135" s="234"/>
      <c r="Y135" s="235"/>
      <c r="Z135" s="234"/>
      <c r="AA135" s="235"/>
      <c r="AB135" s="234"/>
      <c r="AC135" s="235"/>
      <c r="AD135" s="234"/>
      <c r="AE135" s="235"/>
      <c r="AF135" s="234"/>
      <c r="AG135" s="235"/>
      <c r="AH135" s="234"/>
      <c r="AI135" s="235"/>
      <c r="AJ135" s="234"/>
      <c r="AK135" s="235"/>
      <c r="AL135" s="456"/>
      <c r="AM135" s="457"/>
      <c r="AN135" s="234"/>
      <c r="AO135" s="235"/>
      <c r="AP135" s="234"/>
      <c r="AQ135" s="235"/>
      <c r="AR135" s="234"/>
      <c r="AS135" s="235"/>
      <c r="AT135" s="234"/>
      <c r="AU135" s="235"/>
      <c r="AV135" s="234"/>
      <c r="AW135" s="235"/>
      <c r="AX135" s="468"/>
      <c r="AY135" s="469"/>
      <c r="AZ135" s="468"/>
      <c r="BA135" s="469"/>
      <c r="BB135" s="468"/>
      <c r="BC135" s="469"/>
      <c r="BD135" s="517"/>
      <c r="BE135" s="518"/>
      <c r="BF135" s="468"/>
      <c r="BG135" s="469"/>
      <c r="BH135" s="468"/>
      <c r="BI135" s="469"/>
      <c r="BJ135" s="468"/>
      <c r="BK135" s="469"/>
      <c r="BL135" s="234"/>
      <c r="BM135" s="235"/>
      <c r="BN135" s="234"/>
      <c r="BO135" s="235"/>
      <c r="BP135" s="234"/>
      <c r="BQ135" s="235"/>
      <c r="BR135" s="234"/>
      <c r="BS135" s="235"/>
      <c r="BT135" s="234"/>
      <c r="BU135" s="235"/>
      <c r="BV135" s="232"/>
      <c r="BW135" s="410"/>
      <c r="BX135" s="216"/>
      <c r="BY135" s="35"/>
      <c r="BZ135" s="35"/>
      <c r="CA135" s="35"/>
      <c r="CB135" s="35"/>
    </row>
    <row r="136" spans="1:80" s="97" customFormat="1" ht="2.1" customHeight="1">
      <c r="A136" s="115"/>
      <c r="B136" s="115"/>
      <c r="C136" s="236"/>
      <c r="D136" s="224" t="s">
        <v>26</v>
      </c>
      <c r="E136" s="224"/>
      <c r="F136" s="224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  <c r="BI136" s="202"/>
      <c r="BJ136" s="202"/>
      <c r="BK136" s="202"/>
      <c r="BL136" s="202"/>
      <c r="BM136" s="202"/>
      <c r="BN136" s="202"/>
      <c r="BO136" s="202"/>
      <c r="BP136" s="202"/>
      <c r="BQ136" s="202"/>
      <c r="BR136" s="202"/>
      <c r="BS136" s="202"/>
      <c r="BT136" s="202"/>
      <c r="BU136" s="202"/>
      <c r="BV136" s="202"/>
      <c r="BW136" s="202"/>
      <c r="BX136" s="203"/>
      <c r="BY136" s="35"/>
      <c r="BZ136" s="35"/>
      <c r="CA136" s="35"/>
      <c r="CB136" s="35"/>
    </row>
    <row r="137" spans="1:80" s="97" customFormat="1" ht="6.6" customHeight="1">
      <c r="A137" s="115"/>
      <c r="B137" s="115"/>
      <c r="C137" s="236"/>
      <c r="D137" s="224"/>
      <c r="E137" s="224"/>
      <c r="F137" s="224"/>
      <c r="G137" s="224" t="s">
        <v>31</v>
      </c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447"/>
      <c r="T137" s="449"/>
      <c r="U137" s="231"/>
      <c r="V137" s="449"/>
      <c r="W137" s="231"/>
      <c r="X137" s="449"/>
      <c r="Y137" s="231"/>
      <c r="Z137" s="449"/>
      <c r="AA137" s="231"/>
      <c r="AB137" s="514"/>
      <c r="AC137" s="440"/>
      <c r="AD137" s="440"/>
      <c r="AE137" s="440"/>
      <c r="AF137" s="440"/>
      <c r="AG137" s="440"/>
      <c r="AH137" s="440"/>
      <c r="AI137" s="440"/>
      <c r="AJ137" s="440"/>
      <c r="AK137" s="440"/>
      <c r="AL137" s="440"/>
      <c r="AM137" s="440"/>
      <c r="AN137" s="440"/>
      <c r="AO137" s="440"/>
      <c r="AP137" s="440"/>
      <c r="AQ137" s="440"/>
      <c r="AR137" s="440"/>
      <c r="AS137" s="440"/>
      <c r="AT137" s="440"/>
      <c r="AU137" s="440"/>
      <c r="AV137" s="440"/>
      <c r="AW137" s="440"/>
      <c r="AX137" s="440"/>
      <c r="AY137" s="440"/>
      <c r="AZ137" s="440"/>
      <c r="BA137" s="440"/>
      <c r="BB137" s="440"/>
      <c r="BC137" s="440"/>
      <c r="BD137" s="440"/>
      <c r="BE137" s="440"/>
      <c r="BF137" s="440"/>
      <c r="BG137" s="440"/>
      <c r="BH137" s="440"/>
      <c r="BI137" s="440"/>
      <c r="BJ137" s="440"/>
      <c r="BK137" s="440"/>
      <c r="BL137" s="440"/>
      <c r="BM137" s="440"/>
      <c r="BN137" s="440"/>
      <c r="BO137" s="440"/>
      <c r="BP137" s="440"/>
      <c r="BQ137" s="440"/>
      <c r="BR137" s="440"/>
      <c r="BS137" s="440"/>
      <c r="BT137" s="440"/>
      <c r="BU137" s="440"/>
      <c r="BV137" s="440"/>
      <c r="BW137" s="440"/>
      <c r="BX137" s="203"/>
      <c r="BY137" s="35"/>
      <c r="BZ137" s="35"/>
      <c r="CA137" s="35"/>
      <c r="CB137" s="35"/>
    </row>
    <row r="138" spans="1:80" s="97" customFormat="1" ht="2.25" customHeight="1">
      <c r="A138" s="115"/>
      <c r="B138" s="115"/>
      <c r="C138" s="236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447"/>
      <c r="T138" s="232"/>
      <c r="U138" s="233"/>
      <c r="V138" s="232"/>
      <c r="W138" s="233"/>
      <c r="X138" s="232"/>
      <c r="Y138" s="233"/>
      <c r="Z138" s="232"/>
      <c r="AA138" s="233"/>
      <c r="AB138" s="514"/>
      <c r="AC138" s="440"/>
      <c r="AD138" s="440"/>
      <c r="AE138" s="440"/>
      <c r="AF138" s="440"/>
      <c r="AG138" s="440"/>
      <c r="AH138" s="440"/>
      <c r="AI138" s="440"/>
      <c r="AJ138" s="440"/>
      <c r="AK138" s="440"/>
      <c r="AL138" s="440"/>
      <c r="AM138" s="440"/>
      <c r="AN138" s="440"/>
      <c r="AO138" s="440"/>
      <c r="AP138" s="440"/>
      <c r="AQ138" s="440"/>
      <c r="AR138" s="440"/>
      <c r="AS138" s="440"/>
      <c r="AT138" s="440"/>
      <c r="AU138" s="440"/>
      <c r="AV138" s="440"/>
      <c r="AW138" s="440"/>
      <c r="AX138" s="440"/>
      <c r="AY138" s="440"/>
      <c r="AZ138" s="440"/>
      <c r="BA138" s="440"/>
      <c r="BB138" s="440"/>
      <c r="BC138" s="440"/>
      <c r="BD138" s="440"/>
      <c r="BE138" s="440"/>
      <c r="BF138" s="440"/>
      <c r="BG138" s="440"/>
      <c r="BH138" s="440"/>
      <c r="BI138" s="440"/>
      <c r="BJ138" s="440"/>
      <c r="BK138" s="440"/>
      <c r="BL138" s="440"/>
      <c r="BM138" s="440"/>
      <c r="BN138" s="440"/>
      <c r="BO138" s="440"/>
      <c r="BP138" s="440"/>
      <c r="BQ138" s="440"/>
      <c r="BR138" s="440"/>
      <c r="BS138" s="440"/>
      <c r="BT138" s="440"/>
      <c r="BU138" s="440"/>
      <c r="BV138" s="440"/>
      <c r="BW138" s="440"/>
      <c r="BX138" s="203"/>
      <c r="BY138" s="35"/>
      <c r="BZ138" s="35"/>
      <c r="CA138" s="35"/>
      <c r="CB138" s="35"/>
    </row>
    <row r="139" spans="1:80" s="97" customFormat="1" ht="6.6" customHeight="1">
      <c r="A139" s="115"/>
      <c r="B139" s="115"/>
      <c r="C139" s="236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447"/>
      <c r="T139" s="234"/>
      <c r="U139" s="235"/>
      <c r="V139" s="234"/>
      <c r="W139" s="235"/>
      <c r="X139" s="234"/>
      <c r="Y139" s="235"/>
      <c r="Z139" s="234"/>
      <c r="AA139" s="235"/>
      <c r="AB139" s="515"/>
      <c r="AC139" s="516"/>
      <c r="AD139" s="516"/>
      <c r="AE139" s="516"/>
      <c r="AF139" s="516"/>
      <c r="AG139" s="516"/>
      <c r="AH139" s="516"/>
      <c r="AI139" s="516"/>
      <c r="AJ139" s="516"/>
      <c r="AK139" s="516"/>
      <c r="AL139" s="516"/>
      <c r="AM139" s="516"/>
      <c r="AN139" s="516"/>
      <c r="AO139" s="516"/>
      <c r="AP139" s="516"/>
      <c r="AQ139" s="516"/>
      <c r="AR139" s="516"/>
      <c r="AS139" s="516"/>
      <c r="AT139" s="516"/>
      <c r="AU139" s="516"/>
      <c r="AV139" s="516"/>
      <c r="AW139" s="516"/>
      <c r="AX139" s="516"/>
      <c r="AY139" s="516"/>
      <c r="AZ139" s="516"/>
      <c r="BA139" s="516"/>
      <c r="BB139" s="516"/>
      <c r="BC139" s="516"/>
      <c r="BD139" s="516"/>
      <c r="BE139" s="516"/>
      <c r="BF139" s="516"/>
      <c r="BG139" s="516"/>
      <c r="BH139" s="516"/>
      <c r="BI139" s="516"/>
      <c r="BJ139" s="516"/>
      <c r="BK139" s="516"/>
      <c r="BL139" s="516"/>
      <c r="BM139" s="516"/>
      <c r="BN139" s="516"/>
      <c r="BO139" s="516"/>
      <c r="BP139" s="516"/>
      <c r="BQ139" s="516"/>
      <c r="BR139" s="516"/>
      <c r="BS139" s="516"/>
      <c r="BT139" s="516"/>
      <c r="BU139" s="516"/>
      <c r="BV139" s="516"/>
      <c r="BW139" s="516"/>
      <c r="BX139" s="203"/>
      <c r="BY139" s="35"/>
      <c r="BZ139" s="35"/>
      <c r="CA139" s="35"/>
      <c r="CB139" s="35"/>
    </row>
    <row r="140" spans="1:80" s="97" customFormat="1" ht="2.1" customHeight="1">
      <c r="A140" s="115"/>
      <c r="B140" s="115"/>
      <c r="C140" s="236"/>
      <c r="D140" s="224" t="s">
        <v>32</v>
      </c>
      <c r="E140" s="224"/>
      <c r="F140" s="224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  <c r="BK140" s="202"/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202"/>
      <c r="BV140" s="202"/>
      <c r="BW140" s="202"/>
      <c r="BX140" s="203"/>
      <c r="BY140" s="35"/>
      <c r="BZ140" s="35"/>
      <c r="CA140" s="35"/>
      <c r="CB140" s="35"/>
    </row>
    <row r="141" spans="1:80" s="97" customFormat="1" ht="2.25" customHeight="1">
      <c r="A141" s="115"/>
      <c r="B141" s="115"/>
      <c r="C141" s="236"/>
      <c r="D141" s="224"/>
      <c r="E141" s="224"/>
      <c r="F141" s="224"/>
      <c r="G141" s="224" t="s">
        <v>33</v>
      </c>
      <c r="H141" s="224"/>
      <c r="I141" s="224"/>
      <c r="J141" s="224"/>
      <c r="K141" s="224"/>
      <c r="L141" s="224"/>
      <c r="M141" s="224"/>
      <c r="N141" s="224"/>
      <c r="O141" s="224"/>
      <c r="P141" s="224"/>
      <c r="Q141" s="447"/>
      <c r="R141" s="230"/>
      <c r="S141" s="231"/>
      <c r="T141" s="230"/>
      <c r="U141" s="231"/>
      <c r="V141" s="230"/>
      <c r="W141" s="231"/>
      <c r="X141" s="230"/>
      <c r="Y141" s="231"/>
      <c r="Z141" s="435"/>
      <c r="AA141" s="436"/>
      <c r="AB141" s="436"/>
      <c r="AC141" s="436"/>
      <c r="AD141" s="436"/>
      <c r="AE141" s="436"/>
      <c r="AF141" s="436"/>
      <c r="AG141" s="436"/>
      <c r="AH141" s="436"/>
      <c r="AI141" s="436"/>
      <c r="AJ141" s="436"/>
      <c r="AK141" s="436"/>
      <c r="AL141" s="436"/>
      <c r="AM141" s="436"/>
      <c r="AN141" s="436"/>
      <c r="AO141" s="436"/>
      <c r="AP141" s="436"/>
      <c r="AQ141" s="436"/>
      <c r="AR141" s="436"/>
      <c r="AS141" s="436"/>
      <c r="AT141" s="436"/>
      <c r="AU141" s="436"/>
      <c r="AV141" s="436"/>
      <c r="AW141" s="436"/>
      <c r="AX141" s="436"/>
      <c r="AY141" s="436"/>
      <c r="AZ141" s="436"/>
      <c r="BA141" s="436"/>
      <c r="BB141" s="436"/>
      <c r="BC141" s="436"/>
      <c r="BD141" s="436"/>
      <c r="BE141" s="436"/>
      <c r="BF141" s="436"/>
      <c r="BG141" s="436"/>
      <c r="BH141" s="436"/>
      <c r="BI141" s="436"/>
      <c r="BJ141" s="436"/>
      <c r="BK141" s="436"/>
      <c r="BL141" s="436"/>
      <c r="BM141" s="436"/>
      <c r="BN141" s="436"/>
      <c r="BO141" s="436"/>
      <c r="BP141" s="436"/>
      <c r="BQ141" s="436"/>
      <c r="BR141" s="436"/>
      <c r="BS141" s="436"/>
      <c r="BT141" s="436"/>
      <c r="BU141" s="436"/>
      <c r="BV141" s="436"/>
      <c r="BW141" s="436"/>
      <c r="BX141" s="203"/>
      <c r="BY141" s="35"/>
      <c r="BZ141" s="35"/>
      <c r="CA141" s="35"/>
      <c r="CB141" s="35"/>
    </row>
    <row r="142" spans="1:80" s="97" customFormat="1" ht="6.6" customHeight="1">
      <c r="A142" s="115"/>
      <c r="B142" s="115"/>
      <c r="C142" s="236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447"/>
      <c r="R142" s="232"/>
      <c r="S142" s="233"/>
      <c r="T142" s="232"/>
      <c r="U142" s="233"/>
      <c r="V142" s="232"/>
      <c r="W142" s="233"/>
      <c r="X142" s="232"/>
      <c r="Y142" s="233"/>
      <c r="Z142" s="435"/>
      <c r="AA142" s="436"/>
      <c r="AB142" s="436"/>
      <c r="AC142" s="436"/>
      <c r="AD142" s="436"/>
      <c r="AE142" s="436"/>
      <c r="AF142" s="436"/>
      <c r="AG142" s="436"/>
      <c r="AH142" s="436"/>
      <c r="AI142" s="436"/>
      <c r="AJ142" s="436"/>
      <c r="AK142" s="436"/>
      <c r="AL142" s="436"/>
      <c r="AM142" s="436"/>
      <c r="AN142" s="436"/>
      <c r="AO142" s="436"/>
      <c r="AP142" s="436"/>
      <c r="AQ142" s="436"/>
      <c r="AR142" s="436"/>
      <c r="AS142" s="436"/>
      <c r="AT142" s="436"/>
      <c r="AU142" s="436"/>
      <c r="AV142" s="436"/>
      <c r="AW142" s="436"/>
      <c r="AX142" s="436"/>
      <c r="AY142" s="436"/>
      <c r="AZ142" s="436"/>
      <c r="BA142" s="436"/>
      <c r="BB142" s="436"/>
      <c r="BC142" s="436"/>
      <c r="BD142" s="436"/>
      <c r="BE142" s="436"/>
      <c r="BF142" s="436"/>
      <c r="BG142" s="436"/>
      <c r="BH142" s="436"/>
      <c r="BI142" s="436"/>
      <c r="BJ142" s="436"/>
      <c r="BK142" s="436"/>
      <c r="BL142" s="436"/>
      <c r="BM142" s="436"/>
      <c r="BN142" s="436"/>
      <c r="BO142" s="436"/>
      <c r="BP142" s="436"/>
      <c r="BQ142" s="436"/>
      <c r="BR142" s="436"/>
      <c r="BS142" s="436"/>
      <c r="BT142" s="436"/>
      <c r="BU142" s="436"/>
      <c r="BV142" s="436"/>
      <c r="BW142" s="436"/>
      <c r="BX142" s="203"/>
      <c r="BY142" s="35"/>
      <c r="BZ142" s="35"/>
      <c r="CA142" s="35"/>
      <c r="CB142" s="35"/>
    </row>
    <row r="143" spans="1:80" s="97" customFormat="1" ht="6.6" customHeight="1">
      <c r="A143" s="115"/>
      <c r="B143" s="115"/>
      <c r="C143" s="236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447"/>
      <c r="R143" s="234"/>
      <c r="S143" s="235"/>
      <c r="T143" s="234"/>
      <c r="U143" s="235"/>
      <c r="V143" s="234"/>
      <c r="W143" s="235"/>
      <c r="X143" s="234"/>
      <c r="Y143" s="235"/>
      <c r="Z143" s="437"/>
      <c r="AA143" s="438"/>
      <c r="AB143" s="438"/>
      <c r="AC143" s="438"/>
      <c r="AD143" s="438"/>
      <c r="AE143" s="438"/>
      <c r="AF143" s="438"/>
      <c r="AG143" s="438"/>
      <c r="AH143" s="438"/>
      <c r="AI143" s="438"/>
      <c r="AJ143" s="438"/>
      <c r="AK143" s="438"/>
      <c r="AL143" s="438"/>
      <c r="AM143" s="438"/>
      <c r="AN143" s="438"/>
      <c r="AO143" s="438"/>
      <c r="AP143" s="438"/>
      <c r="AQ143" s="438"/>
      <c r="AR143" s="438"/>
      <c r="AS143" s="438"/>
      <c r="AT143" s="438"/>
      <c r="AU143" s="438"/>
      <c r="AV143" s="438"/>
      <c r="AW143" s="438"/>
      <c r="AX143" s="438"/>
      <c r="AY143" s="438"/>
      <c r="AZ143" s="438"/>
      <c r="BA143" s="438"/>
      <c r="BB143" s="438"/>
      <c r="BC143" s="438"/>
      <c r="BD143" s="438"/>
      <c r="BE143" s="438"/>
      <c r="BF143" s="438"/>
      <c r="BG143" s="438"/>
      <c r="BH143" s="438"/>
      <c r="BI143" s="438"/>
      <c r="BJ143" s="438"/>
      <c r="BK143" s="438"/>
      <c r="BL143" s="438"/>
      <c r="BM143" s="438"/>
      <c r="BN143" s="438"/>
      <c r="BO143" s="438"/>
      <c r="BP143" s="438"/>
      <c r="BQ143" s="438"/>
      <c r="BR143" s="438"/>
      <c r="BS143" s="438"/>
      <c r="BT143" s="438"/>
      <c r="BU143" s="438"/>
      <c r="BV143" s="438"/>
      <c r="BW143" s="438"/>
      <c r="BX143" s="203"/>
      <c r="BY143" s="35"/>
      <c r="BZ143" s="35"/>
      <c r="CA143" s="35"/>
      <c r="CB143" s="35"/>
    </row>
    <row r="144" spans="1:80" s="97" customFormat="1" ht="2.1" customHeight="1">
      <c r="A144" s="115"/>
      <c r="B144" s="115"/>
      <c r="C144" s="236"/>
      <c r="D144" s="224" t="s">
        <v>34</v>
      </c>
      <c r="E144" s="224"/>
      <c r="F144" s="224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  <c r="BI144" s="202"/>
      <c r="BJ144" s="202"/>
      <c r="BK144" s="202"/>
      <c r="BL144" s="202"/>
      <c r="BM144" s="202"/>
      <c r="BN144" s="202"/>
      <c r="BO144" s="202"/>
      <c r="BP144" s="202"/>
      <c r="BQ144" s="202"/>
      <c r="BR144" s="202"/>
      <c r="BS144" s="202"/>
      <c r="BT144" s="202"/>
      <c r="BU144" s="202"/>
      <c r="BV144" s="202"/>
      <c r="BW144" s="202"/>
      <c r="BX144" s="203"/>
      <c r="BY144" s="35"/>
      <c r="BZ144" s="35"/>
      <c r="CA144" s="35"/>
      <c r="CB144" s="35"/>
    </row>
    <row r="145" spans="1:80" s="97" customFormat="1" ht="6.6" customHeight="1">
      <c r="A145" s="115"/>
      <c r="B145" s="115"/>
      <c r="C145" s="236"/>
      <c r="D145" s="224"/>
      <c r="E145" s="224"/>
      <c r="F145" s="224"/>
      <c r="G145" s="224" t="s">
        <v>35</v>
      </c>
      <c r="H145" s="224"/>
      <c r="I145" s="224"/>
      <c r="J145" s="224"/>
      <c r="K145" s="224"/>
      <c r="L145" s="224"/>
      <c r="M145" s="224"/>
      <c r="N145" s="224"/>
      <c r="O145" s="224"/>
      <c r="P145" s="224"/>
      <c r="Q145" s="447"/>
      <c r="R145" s="230"/>
      <c r="S145" s="231"/>
      <c r="T145" s="230"/>
      <c r="U145" s="231"/>
      <c r="V145" s="230"/>
      <c r="W145" s="231"/>
      <c r="X145" s="230"/>
      <c r="Y145" s="231"/>
      <c r="Z145" s="435"/>
      <c r="AA145" s="436"/>
      <c r="AB145" s="436"/>
      <c r="AC145" s="436"/>
      <c r="AD145" s="436"/>
      <c r="AE145" s="436"/>
      <c r="AF145" s="436"/>
      <c r="AG145" s="436"/>
      <c r="AH145" s="436"/>
      <c r="AI145" s="436"/>
      <c r="AJ145" s="436"/>
      <c r="AK145" s="436"/>
      <c r="AL145" s="436"/>
      <c r="AM145" s="436"/>
      <c r="AN145" s="436"/>
      <c r="AO145" s="436"/>
      <c r="AP145" s="436"/>
      <c r="AQ145" s="436"/>
      <c r="AR145" s="436"/>
      <c r="AS145" s="436"/>
      <c r="AT145" s="436"/>
      <c r="AU145" s="436"/>
      <c r="AV145" s="436"/>
      <c r="AW145" s="436"/>
      <c r="AX145" s="436"/>
      <c r="AY145" s="436"/>
      <c r="AZ145" s="436"/>
      <c r="BA145" s="436"/>
      <c r="BB145" s="436"/>
      <c r="BC145" s="436"/>
      <c r="BD145" s="436"/>
      <c r="BE145" s="436"/>
      <c r="BF145" s="436"/>
      <c r="BG145" s="436"/>
      <c r="BH145" s="436"/>
      <c r="BI145" s="436"/>
      <c r="BJ145" s="436"/>
      <c r="BK145" s="436"/>
      <c r="BL145" s="436"/>
      <c r="BM145" s="436"/>
      <c r="BN145" s="436"/>
      <c r="BO145" s="436"/>
      <c r="BP145" s="436"/>
      <c r="BQ145" s="436"/>
      <c r="BR145" s="436"/>
      <c r="BS145" s="436"/>
      <c r="BT145" s="436"/>
      <c r="BU145" s="436"/>
      <c r="BV145" s="436"/>
      <c r="BW145" s="436"/>
      <c r="BX145" s="203"/>
      <c r="BY145" s="35"/>
      <c r="BZ145" s="35"/>
      <c r="CA145" s="35"/>
      <c r="CB145" s="35"/>
    </row>
    <row r="146" spans="1:80" s="97" customFormat="1" ht="3" customHeight="1">
      <c r="A146" s="115"/>
      <c r="B146" s="115"/>
      <c r="C146" s="236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447"/>
      <c r="R146" s="232"/>
      <c r="S146" s="233"/>
      <c r="T146" s="232"/>
      <c r="U146" s="233"/>
      <c r="V146" s="232"/>
      <c r="W146" s="233"/>
      <c r="X146" s="232"/>
      <c r="Y146" s="233"/>
      <c r="Z146" s="435"/>
      <c r="AA146" s="436"/>
      <c r="AB146" s="436"/>
      <c r="AC146" s="436"/>
      <c r="AD146" s="436"/>
      <c r="AE146" s="436"/>
      <c r="AF146" s="436"/>
      <c r="AG146" s="436"/>
      <c r="AH146" s="436"/>
      <c r="AI146" s="436"/>
      <c r="AJ146" s="436"/>
      <c r="AK146" s="436"/>
      <c r="AL146" s="436"/>
      <c r="AM146" s="436"/>
      <c r="AN146" s="436"/>
      <c r="AO146" s="436"/>
      <c r="AP146" s="436"/>
      <c r="AQ146" s="436"/>
      <c r="AR146" s="436"/>
      <c r="AS146" s="436"/>
      <c r="AT146" s="436"/>
      <c r="AU146" s="436"/>
      <c r="AV146" s="436"/>
      <c r="AW146" s="436"/>
      <c r="AX146" s="436"/>
      <c r="AY146" s="436"/>
      <c r="AZ146" s="436"/>
      <c r="BA146" s="436"/>
      <c r="BB146" s="436"/>
      <c r="BC146" s="436"/>
      <c r="BD146" s="436"/>
      <c r="BE146" s="436"/>
      <c r="BF146" s="436"/>
      <c r="BG146" s="436"/>
      <c r="BH146" s="436"/>
      <c r="BI146" s="436"/>
      <c r="BJ146" s="436"/>
      <c r="BK146" s="436"/>
      <c r="BL146" s="436"/>
      <c r="BM146" s="436"/>
      <c r="BN146" s="436"/>
      <c r="BO146" s="436"/>
      <c r="BP146" s="436"/>
      <c r="BQ146" s="436"/>
      <c r="BR146" s="436"/>
      <c r="BS146" s="436"/>
      <c r="BT146" s="436"/>
      <c r="BU146" s="436"/>
      <c r="BV146" s="436"/>
      <c r="BW146" s="436"/>
      <c r="BX146" s="203"/>
      <c r="BY146" s="35"/>
      <c r="BZ146" s="35"/>
      <c r="CA146" s="35"/>
      <c r="CB146" s="35"/>
    </row>
    <row r="147" spans="1:80" s="97" customFormat="1" ht="6.6" customHeight="1">
      <c r="A147" s="115"/>
      <c r="B147" s="115"/>
      <c r="C147" s="236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447"/>
      <c r="R147" s="234"/>
      <c r="S147" s="235"/>
      <c r="T147" s="234"/>
      <c r="U147" s="235"/>
      <c r="V147" s="234"/>
      <c r="W147" s="235"/>
      <c r="X147" s="234"/>
      <c r="Y147" s="235"/>
      <c r="Z147" s="437"/>
      <c r="AA147" s="438"/>
      <c r="AB147" s="438"/>
      <c r="AC147" s="438"/>
      <c r="AD147" s="438"/>
      <c r="AE147" s="438"/>
      <c r="AF147" s="438"/>
      <c r="AG147" s="438"/>
      <c r="AH147" s="438"/>
      <c r="AI147" s="438"/>
      <c r="AJ147" s="438"/>
      <c r="AK147" s="438"/>
      <c r="AL147" s="438"/>
      <c r="AM147" s="438"/>
      <c r="AN147" s="438"/>
      <c r="AO147" s="438"/>
      <c r="AP147" s="438"/>
      <c r="AQ147" s="438"/>
      <c r="AR147" s="438"/>
      <c r="AS147" s="438"/>
      <c r="AT147" s="438"/>
      <c r="AU147" s="438"/>
      <c r="AV147" s="438"/>
      <c r="AW147" s="438"/>
      <c r="AX147" s="438"/>
      <c r="AY147" s="438"/>
      <c r="AZ147" s="438"/>
      <c r="BA147" s="438"/>
      <c r="BB147" s="438"/>
      <c r="BC147" s="438"/>
      <c r="BD147" s="438"/>
      <c r="BE147" s="438"/>
      <c r="BF147" s="438"/>
      <c r="BG147" s="438"/>
      <c r="BH147" s="438"/>
      <c r="BI147" s="438"/>
      <c r="BJ147" s="438"/>
      <c r="BK147" s="438"/>
      <c r="BL147" s="438"/>
      <c r="BM147" s="438"/>
      <c r="BN147" s="438"/>
      <c r="BO147" s="438"/>
      <c r="BP147" s="438"/>
      <c r="BQ147" s="438"/>
      <c r="BR147" s="438"/>
      <c r="BS147" s="438"/>
      <c r="BT147" s="438"/>
      <c r="BU147" s="438"/>
      <c r="BV147" s="438"/>
      <c r="BW147" s="438"/>
      <c r="BX147" s="203"/>
      <c r="BY147" s="35"/>
      <c r="BZ147" s="35"/>
      <c r="CA147" s="35"/>
      <c r="CB147" s="35"/>
    </row>
    <row r="148" spans="1:80" s="97" customFormat="1" ht="5.0999999999999996" customHeight="1">
      <c r="A148" s="115"/>
      <c r="B148" s="115"/>
      <c r="C148" s="236"/>
      <c r="D148" s="224" t="s">
        <v>36</v>
      </c>
      <c r="E148" s="224"/>
      <c r="F148" s="224"/>
      <c r="G148" s="224" t="s">
        <v>37</v>
      </c>
      <c r="H148" s="224"/>
      <c r="I148" s="224"/>
      <c r="J148" s="224"/>
      <c r="K148" s="224"/>
      <c r="L148" s="224"/>
      <c r="M148" s="224"/>
      <c r="N148" s="224"/>
      <c r="O148" s="224"/>
      <c r="P148" s="436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  <c r="AA148" s="410"/>
      <c r="AB148" s="410"/>
      <c r="AC148" s="410"/>
      <c r="AD148" s="410"/>
      <c r="AE148" s="410"/>
      <c r="AF148" s="410"/>
      <c r="AG148" s="410"/>
      <c r="AH148" s="410"/>
      <c r="AI148" s="410"/>
      <c r="AJ148" s="410"/>
      <c r="AK148" s="410"/>
      <c r="AL148" s="240" t="s">
        <v>38</v>
      </c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432"/>
      <c r="AW148" s="433"/>
      <c r="AX148" s="433"/>
      <c r="AY148" s="433"/>
      <c r="AZ148" s="433"/>
      <c r="BA148" s="433"/>
      <c r="BB148" s="433"/>
      <c r="BC148" s="433"/>
      <c r="BD148" s="433"/>
      <c r="BE148" s="433"/>
      <c r="BF148" s="433"/>
      <c r="BG148" s="433"/>
      <c r="BH148" s="433"/>
      <c r="BI148" s="433"/>
      <c r="BJ148" s="433"/>
      <c r="BK148" s="433"/>
      <c r="BL148" s="433"/>
      <c r="BM148" s="433"/>
      <c r="BN148" s="433"/>
      <c r="BO148" s="433"/>
      <c r="BP148" s="433"/>
      <c r="BQ148" s="433"/>
      <c r="BR148" s="433"/>
      <c r="BS148" s="433"/>
      <c r="BT148" s="433"/>
      <c r="BU148" s="433"/>
      <c r="BV148" s="433"/>
      <c r="BW148" s="433"/>
      <c r="BX148" s="203"/>
      <c r="BY148" s="35"/>
      <c r="BZ148" s="35"/>
      <c r="CA148" s="35"/>
      <c r="CB148" s="35"/>
    </row>
    <row r="149" spans="1:80" s="97" customFormat="1" ht="2.25" customHeight="1">
      <c r="A149" s="115"/>
      <c r="B149" s="115"/>
      <c r="C149" s="236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410"/>
      <c r="Q149" s="410"/>
      <c r="R149" s="410"/>
      <c r="S149" s="410"/>
      <c r="T149" s="410"/>
      <c r="U149" s="410"/>
      <c r="V149" s="410"/>
      <c r="W149" s="410"/>
      <c r="X149" s="410"/>
      <c r="Y149" s="410"/>
      <c r="Z149" s="410"/>
      <c r="AA149" s="410"/>
      <c r="AB149" s="410"/>
      <c r="AC149" s="410"/>
      <c r="AD149" s="410"/>
      <c r="AE149" s="410"/>
      <c r="AF149" s="410"/>
      <c r="AG149" s="410"/>
      <c r="AH149" s="410"/>
      <c r="AI149" s="410"/>
      <c r="AJ149" s="410"/>
      <c r="AK149" s="410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410"/>
      <c r="AW149" s="410"/>
      <c r="AX149" s="410"/>
      <c r="AY149" s="410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410"/>
      <c r="BK149" s="410"/>
      <c r="BL149" s="410"/>
      <c r="BM149" s="410"/>
      <c r="BN149" s="410"/>
      <c r="BO149" s="410"/>
      <c r="BP149" s="410"/>
      <c r="BQ149" s="410"/>
      <c r="BR149" s="410"/>
      <c r="BS149" s="410"/>
      <c r="BT149" s="410"/>
      <c r="BU149" s="410"/>
      <c r="BV149" s="410"/>
      <c r="BW149" s="410"/>
      <c r="BX149" s="203"/>
      <c r="BY149" s="35"/>
      <c r="BZ149" s="35"/>
      <c r="CA149" s="35"/>
      <c r="CB149" s="35"/>
    </row>
    <row r="150" spans="1:80" s="97" customFormat="1" ht="5.0999999999999996" customHeight="1">
      <c r="A150" s="115"/>
      <c r="B150" s="115"/>
      <c r="C150" s="236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448"/>
      <c r="Q150" s="448"/>
      <c r="R150" s="448"/>
      <c r="S150" s="448"/>
      <c r="T150" s="448"/>
      <c r="U150" s="448"/>
      <c r="V150" s="448"/>
      <c r="W150" s="448"/>
      <c r="X150" s="448"/>
      <c r="Y150" s="448"/>
      <c r="Z150" s="448"/>
      <c r="AA150" s="448"/>
      <c r="AB150" s="448"/>
      <c r="AC150" s="448"/>
      <c r="AD150" s="448"/>
      <c r="AE150" s="448"/>
      <c r="AF150" s="448"/>
      <c r="AG150" s="448"/>
      <c r="AH150" s="448"/>
      <c r="AI150" s="448"/>
      <c r="AJ150" s="448"/>
      <c r="AK150" s="448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434"/>
      <c r="AW150" s="434"/>
      <c r="AX150" s="434"/>
      <c r="AY150" s="434"/>
      <c r="AZ150" s="434"/>
      <c r="BA150" s="434"/>
      <c r="BB150" s="434"/>
      <c r="BC150" s="434"/>
      <c r="BD150" s="434"/>
      <c r="BE150" s="434"/>
      <c r="BF150" s="434"/>
      <c r="BG150" s="434"/>
      <c r="BH150" s="434"/>
      <c r="BI150" s="434"/>
      <c r="BJ150" s="434"/>
      <c r="BK150" s="434"/>
      <c r="BL150" s="434"/>
      <c r="BM150" s="434"/>
      <c r="BN150" s="434"/>
      <c r="BO150" s="434"/>
      <c r="BP150" s="434"/>
      <c r="BQ150" s="434"/>
      <c r="BR150" s="434"/>
      <c r="BS150" s="434"/>
      <c r="BT150" s="434"/>
      <c r="BU150" s="434"/>
      <c r="BV150" s="434"/>
      <c r="BW150" s="434"/>
      <c r="BX150" s="203"/>
      <c r="BY150" s="35"/>
      <c r="BZ150" s="35"/>
      <c r="CA150" s="35"/>
      <c r="CB150" s="35"/>
    </row>
    <row r="151" spans="1:80" s="97" customFormat="1" ht="5.0999999999999996" customHeight="1">
      <c r="A151" s="115"/>
      <c r="B151" s="115"/>
      <c r="C151" s="93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94"/>
      <c r="BY151" s="35"/>
      <c r="BZ151" s="35"/>
      <c r="CA151" s="35"/>
      <c r="CB151" s="35"/>
    </row>
    <row r="152" spans="1:80" s="97" customFormat="1" ht="1.5" customHeight="1">
      <c r="A152" s="115"/>
      <c r="B152" s="115"/>
      <c r="C152" s="236"/>
      <c r="D152" s="39"/>
      <c r="E152" s="39"/>
      <c r="F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203"/>
      <c r="BY152" s="35"/>
      <c r="BZ152" s="35"/>
      <c r="CA152" s="35"/>
      <c r="CB152" s="35"/>
    </row>
    <row r="153" spans="1:80" s="97" customFormat="1" ht="5.0999999999999996" customHeight="1">
      <c r="A153" s="115"/>
      <c r="B153" s="115"/>
      <c r="C153" s="236"/>
      <c r="D153" s="224" t="s">
        <v>39</v>
      </c>
      <c r="E153" s="224"/>
      <c r="F153" s="39"/>
      <c r="G153" s="224" t="s">
        <v>132</v>
      </c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440"/>
      <c r="AL153" s="440"/>
      <c r="AM153" s="440"/>
      <c r="AN153" s="440"/>
      <c r="AO153" s="440"/>
      <c r="AP153" s="440"/>
      <c r="AQ153" s="440"/>
      <c r="AR153" s="440"/>
      <c r="AS153" s="440"/>
      <c r="AT153" s="440"/>
      <c r="AU153" s="440"/>
      <c r="AV153" s="440"/>
      <c r="AW153" s="440"/>
      <c r="AX153" s="440"/>
      <c r="AY153" s="440"/>
      <c r="AZ153" s="440"/>
      <c r="BA153" s="440"/>
      <c r="BB153" s="440"/>
      <c r="BC153" s="440"/>
      <c r="BD153" s="440"/>
      <c r="BE153" s="440"/>
      <c r="BF153" s="440"/>
      <c r="BG153" s="440"/>
      <c r="BH153" s="440"/>
      <c r="BI153" s="440"/>
      <c r="BJ153" s="440"/>
      <c r="BK153" s="440"/>
      <c r="BL153" s="440"/>
      <c r="BM153" s="440"/>
      <c r="BN153" s="440"/>
      <c r="BO153" s="440"/>
      <c r="BP153" s="440"/>
      <c r="BQ153" s="440"/>
      <c r="BR153" s="440"/>
      <c r="BS153" s="440"/>
      <c r="BT153" s="440"/>
      <c r="BU153" s="440"/>
      <c r="BV153" s="440"/>
      <c r="BW153" s="440"/>
      <c r="BX153" s="203"/>
      <c r="BY153" s="35"/>
      <c r="BZ153" s="35"/>
      <c r="CA153" s="35"/>
      <c r="CB153" s="35"/>
    </row>
    <row r="154" spans="1:80" s="97" customFormat="1" ht="5.0999999999999996" customHeight="1">
      <c r="A154" s="115"/>
      <c r="B154" s="115"/>
      <c r="C154" s="236"/>
      <c r="D154" s="224"/>
      <c r="E154" s="224"/>
      <c r="F154" s="39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440"/>
      <c r="AL154" s="440"/>
      <c r="AM154" s="440"/>
      <c r="AN154" s="440"/>
      <c r="AO154" s="440"/>
      <c r="AP154" s="440"/>
      <c r="AQ154" s="440"/>
      <c r="AR154" s="440"/>
      <c r="AS154" s="440"/>
      <c r="AT154" s="440"/>
      <c r="AU154" s="440"/>
      <c r="AV154" s="440"/>
      <c r="AW154" s="440"/>
      <c r="AX154" s="440"/>
      <c r="AY154" s="440"/>
      <c r="AZ154" s="440"/>
      <c r="BA154" s="440"/>
      <c r="BB154" s="440"/>
      <c r="BC154" s="440"/>
      <c r="BD154" s="440"/>
      <c r="BE154" s="440"/>
      <c r="BF154" s="440"/>
      <c r="BG154" s="440"/>
      <c r="BH154" s="440"/>
      <c r="BI154" s="440"/>
      <c r="BJ154" s="440"/>
      <c r="BK154" s="440"/>
      <c r="BL154" s="440"/>
      <c r="BM154" s="440"/>
      <c r="BN154" s="440"/>
      <c r="BO154" s="440"/>
      <c r="BP154" s="440"/>
      <c r="BQ154" s="440"/>
      <c r="BR154" s="440"/>
      <c r="BS154" s="440"/>
      <c r="BT154" s="440"/>
      <c r="BU154" s="440"/>
      <c r="BV154" s="440"/>
      <c r="BW154" s="440"/>
      <c r="BX154" s="203"/>
      <c r="BY154" s="35"/>
      <c r="BZ154" s="35"/>
      <c r="CA154" s="35"/>
      <c r="CB154" s="35"/>
    </row>
    <row r="155" spans="1:80" s="97" customFormat="1" ht="5.0999999999999996" customHeight="1">
      <c r="A155" s="115"/>
      <c r="B155" s="115"/>
      <c r="C155" s="93"/>
      <c r="D155" s="224"/>
      <c r="E155" s="224"/>
      <c r="F155" s="39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441"/>
      <c r="AL155" s="441"/>
      <c r="AM155" s="441"/>
      <c r="AN155" s="441"/>
      <c r="AO155" s="441"/>
      <c r="AP155" s="441"/>
      <c r="AQ155" s="441"/>
      <c r="AR155" s="441"/>
      <c r="AS155" s="441"/>
      <c r="AT155" s="441"/>
      <c r="AU155" s="441"/>
      <c r="AV155" s="441"/>
      <c r="AW155" s="441"/>
      <c r="AX155" s="441"/>
      <c r="AY155" s="441"/>
      <c r="AZ155" s="441"/>
      <c r="BA155" s="441"/>
      <c r="BB155" s="441"/>
      <c r="BC155" s="441"/>
      <c r="BD155" s="441"/>
      <c r="BE155" s="441"/>
      <c r="BF155" s="441"/>
      <c r="BG155" s="441"/>
      <c r="BH155" s="441"/>
      <c r="BI155" s="441"/>
      <c r="BJ155" s="441"/>
      <c r="BK155" s="441"/>
      <c r="BL155" s="441"/>
      <c r="BM155" s="441"/>
      <c r="BN155" s="441"/>
      <c r="BO155" s="441"/>
      <c r="BP155" s="441"/>
      <c r="BQ155" s="441"/>
      <c r="BR155" s="441"/>
      <c r="BS155" s="441"/>
      <c r="BT155" s="441"/>
      <c r="BU155" s="441"/>
      <c r="BV155" s="441"/>
      <c r="BW155" s="441"/>
      <c r="BX155" s="94"/>
      <c r="BY155" s="35"/>
      <c r="BZ155" s="35"/>
      <c r="CA155" s="35"/>
      <c r="CB155" s="35"/>
    </row>
    <row r="156" spans="1:80" s="97" customFormat="1" ht="5.0999999999999996" customHeight="1">
      <c r="A156" s="115"/>
      <c r="B156" s="115"/>
      <c r="C156" s="93"/>
      <c r="D156" s="224" t="s">
        <v>70</v>
      </c>
      <c r="E156" s="224"/>
      <c r="F156" s="224"/>
      <c r="G156" s="439" t="s">
        <v>412</v>
      </c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  <c r="T156" s="439"/>
      <c r="U156" s="439"/>
      <c r="V156" s="439"/>
      <c r="W156" s="439"/>
      <c r="X156" s="439"/>
      <c r="Y156" s="439"/>
      <c r="Z156" s="439"/>
      <c r="AA156" s="439"/>
      <c r="AB156" s="439"/>
      <c r="AC156" s="439"/>
      <c r="AD156" s="439"/>
      <c r="AE156" s="439"/>
      <c r="AF156" s="439"/>
      <c r="AG156" s="439"/>
      <c r="AH156" s="439"/>
      <c r="AI156" s="439"/>
      <c r="AJ156" s="439"/>
      <c r="AK156" s="439"/>
      <c r="AL156" s="439"/>
      <c r="AM156" s="439"/>
      <c r="AN156" s="439"/>
      <c r="AO156" s="439"/>
      <c r="AP156" s="439"/>
      <c r="AQ156" s="439"/>
      <c r="AR156" s="439"/>
      <c r="AS156" s="439"/>
      <c r="AT156" s="439"/>
      <c r="AU156" s="439"/>
      <c r="AV156" s="439"/>
      <c r="AW156" s="439"/>
      <c r="AX156" s="439"/>
      <c r="AY156" s="439"/>
      <c r="AZ156" s="32"/>
      <c r="BH156" s="32"/>
      <c r="BI156" s="91"/>
      <c r="BJ156" s="91"/>
      <c r="BK156" s="91"/>
      <c r="BL156" s="91"/>
      <c r="BM156" s="91"/>
      <c r="BN156" s="91"/>
      <c r="BO156" s="91"/>
      <c r="BP156" s="32"/>
      <c r="BX156" s="94"/>
      <c r="BY156" s="35"/>
      <c r="BZ156" s="35"/>
      <c r="CA156" s="35"/>
      <c r="CB156" s="35"/>
    </row>
    <row r="157" spans="1:80" s="97" customFormat="1" ht="5.0999999999999996" customHeight="1">
      <c r="A157" s="115"/>
      <c r="B157" s="115"/>
      <c r="C157" s="93"/>
      <c r="D157" s="224"/>
      <c r="E157" s="224"/>
      <c r="F157" s="224"/>
      <c r="G157" s="439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  <c r="T157" s="439"/>
      <c r="U157" s="439"/>
      <c r="V157" s="439"/>
      <c r="W157" s="439"/>
      <c r="X157" s="439"/>
      <c r="Y157" s="439"/>
      <c r="Z157" s="439"/>
      <c r="AA157" s="439"/>
      <c r="AB157" s="439"/>
      <c r="AC157" s="439"/>
      <c r="AD157" s="439"/>
      <c r="AE157" s="439"/>
      <c r="AF157" s="439"/>
      <c r="AG157" s="439"/>
      <c r="AH157" s="439"/>
      <c r="AI157" s="439"/>
      <c r="AJ157" s="439"/>
      <c r="AK157" s="439"/>
      <c r="AL157" s="439"/>
      <c r="AM157" s="439"/>
      <c r="AN157" s="439"/>
      <c r="AO157" s="439"/>
      <c r="AP157" s="439"/>
      <c r="AQ157" s="439"/>
      <c r="AR157" s="439"/>
      <c r="AS157" s="439"/>
      <c r="AT157" s="439"/>
      <c r="AU157" s="439"/>
      <c r="AV157" s="439"/>
      <c r="AW157" s="439"/>
      <c r="AX157" s="439"/>
      <c r="AY157" s="439"/>
      <c r="AZ157" s="32"/>
      <c r="BA157" s="245"/>
      <c r="BB157" s="246"/>
      <c r="BC157" s="32"/>
      <c r="BD157" s="229" t="s">
        <v>133</v>
      </c>
      <c r="BE157" s="229"/>
      <c r="BF157" s="229"/>
      <c r="BG157" s="87"/>
      <c r="BH157" s="32"/>
      <c r="BI157" s="91"/>
      <c r="BJ157" s="91"/>
      <c r="BK157" s="91"/>
      <c r="BL157" s="91"/>
      <c r="BM157" s="91"/>
      <c r="BN157" s="91"/>
      <c r="BO157" s="91"/>
      <c r="BP157" s="32"/>
      <c r="BQ157" s="245"/>
      <c r="BR157" s="246"/>
      <c r="BS157" s="132"/>
      <c r="BT157" s="229" t="s">
        <v>134</v>
      </c>
      <c r="BU157" s="229"/>
      <c r="BV157" s="229"/>
      <c r="BW157" s="87"/>
      <c r="BX157" s="94"/>
      <c r="BY157" s="35"/>
      <c r="BZ157" s="35"/>
      <c r="CA157" s="35"/>
      <c r="CB157" s="35"/>
    </row>
    <row r="158" spans="1:80" s="97" customFormat="1" ht="5.0999999999999996" customHeight="1">
      <c r="A158" s="115"/>
      <c r="B158" s="115"/>
      <c r="C158" s="93"/>
      <c r="D158" s="224"/>
      <c r="E158" s="224"/>
      <c r="F158" s="224"/>
      <c r="G158" s="439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  <c r="T158" s="439"/>
      <c r="U158" s="439"/>
      <c r="V158" s="439"/>
      <c r="W158" s="439"/>
      <c r="X158" s="439"/>
      <c r="Y158" s="439"/>
      <c r="Z158" s="439"/>
      <c r="AA158" s="439"/>
      <c r="AB158" s="439"/>
      <c r="AC158" s="439"/>
      <c r="AD158" s="439"/>
      <c r="AE158" s="439"/>
      <c r="AF158" s="439"/>
      <c r="AG158" s="439"/>
      <c r="AH158" s="439"/>
      <c r="AI158" s="439"/>
      <c r="AJ158" s="439"/>
      <c r="AK158" s="439"/>
      <c r="AL158" s="439"/>
      <c r="AM158" s="439"/>
      <c r="AN158" s="439"/>
      <c r="AO158" s="439"/>
      <c r="AP158" s="439"/>
      <c r="AQ158" s="439"/>
      <c r="AR158" s="439"/>
      <c r="AS158" s="439"/>
      <c r="AT158" s="439"/>
      <c r="AU158" s="439"/>
      <c r="AV158" s="439"/>
      <c r="AW158" s="439"/>
      <c r="AX158" s="439"/>
      <c r="AY158" s="439"/>
      <c r="AZ158" s="32"/>
      <c r="BA158" s="247"/>
      <c r="BB158" s="248"/>
      <c r="BC158" s="32"/>
      <c r="BD158" s="229"/>
      <c r="BE158" s="229"/>
      <c r="BF158" s="229"/>
      <c r="BG158" s="87"/>
      <c r="BH158" s="32"/>
      <c r="BI158" s="91"/>
      <c r="BJ158" s="91"/>
      <c r="BK158" s="91"/>
      <c r="BL158" s="91"/>
      <c r="BM158" s="91"/>
      <c r="BN158" s="91"/>
      <c r="BO158" s="91"/>
      <c r="BP158" s="32"/>
      <c r="BQ158" s="247"/>
      <c r="BR158" s="248"/>
      <c r="BS158" s="132"/>
      <c r="BT158" s="229"/>
      <c r="BU158" s="229"/>
      <c r="BV158" s="229"/>
      <c r="BW158" s="87"/>
      <c r="BX158" s="94"/>
      <c r="BY158" s="35"/>
      <c r="BZ158" s="35"/>
      <c r="CA158" s="35"/>
      <c r="CB158" s="35"/>
    </row>
    <row r="159" spans="1:80" s="97" customFormat="1" ht="5.0999999999999996" customHeight="1">
      <c r="A159" s="115"/>
      <c r="B159" s="115"/>
      <c r="C159" s="93"/>
      <c r="D159" s="42"/>
      <c r="E159" s="42"/>
      <c r="F159" s="42"/>
      <c r="G159" s="43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  <c r="T159" s="439"/>
      <c r="U159" s="439"/>
      <c r="V159" s="439"/>
      <c r="W159" s="439"/>
      <c r="X159" s="439"/>
      <c r="Y159" s="439"/>
      <c r="Z159" s="439"/>
      <c r="AA159" s="439"/>
      <c r="AB159" s="439"/>
      <c r="AC159" s="439"/>
      <c r="AD159" s="439"/>
      <c r="AE159" s="439"/>
      <c r="AF159" s="439"/>
      <c r="AG159" s="439"/>
      <c r="AH159" s="439"/>
      <c r="AI159" s="439"/>
      <c r="AJ159" s="439"/>
      <c r="AK159" s="439"/>
      <c r="AL159" s="439"/>
      <c r="AM159" s="439"/>
      <c r="AN159" s="439"/>
      <c r="AO159" s="439"/>
      <c r="AP159" s="439"/>
      <c r="AQ159" s="439"/>
      <c r="AR159" s="439"/>
      <c r="AS159" s="439"/>
      <c r="AT159" s="439"/>
      <c r="AU159" s="439"/>
      <c r="AV159" s="439"/>
      <c r="AW159" s="439"/>
      <c r="AX159" s="439"/>
      <c r="AY159" s="439"/>
      <c r="AZ159" s="132"/>
      <c r="BA159" s="249"/>
      <c r="BB159" s="250"/>
      <c r="BC159" s="32"/>
      <c r="BD159" s="229"/>
      <c r="BE159" s="229"/>
      <c r="BF159" s="229"/>
      <c r="BG159" s="87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249"/>
      <c r="BR159" s="250"/>
      <c r="BS159" s="132"/>
      <c r="BT159" s="229"/>
      <c r="BU159" s="229"/>
      <c r="BV159" s="229"/>
      <c r="BW159" s="87"/>
      <c r="BX159" s="94"/>
      <c r="BY159" s="35"/>
      <c r="BZ159" s="35"/>
      <c r="CA159" s="35"/>
      <c r="CB159" s="35"/>
    </row>
    <row r="160" spans="1:80" s="97" customFormat="1" ht="2.25" customHeight="1">
      <c r="A160" s="115"/>
      <c r="B160" s="115"/>
      <c r="C160" s="237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238"/>
      <c r="AK160" s="238"/>
      <c r="AL160" s="238"/>
      <c r="AM160" s="238"/>
      <c r="AN160" s="238"/>
      <c r="AO160" s="238"/>
      <c r="AP160" s="238"/>
      <c r="AQ160" s="238"/>
      <c r="AR160" s="238"/>
      <c r="AS160" s="238"/>
      <c r="AT160" s="238"/>
      <c r="AU160" s="238"/>
      <c r="AV160" s="238"/>
      <c r="AW160" s="238"/>
      <c r="AX160" s="238"/>
      <c r="AY160" s="238"/>
      <c r="AZ160" s="238"/>
      <c r="BA160" s="238"/>
      <c r="BB160" s="238"/>
      <c r="BC160" s="238"/>
      <c r="BD160" s="238"/>
      <c r="BE160" s="238"/>
      <c r="BF160" s="238"/>
      <c r="BG160" s="238"/>
      <c r="BH160" s="238"/>
      <c r="BI160" s="238"/>
      <c r="BJ160" s="238"/>
      <c r="BK160" s="238"/>
      <c r="BL160" s="238"/>
      <c r="BM160" s="238"/>
      <c r="BN160" s="238"/>
      <c r="BO160" s="238"/>
      <c r="BP160" s="238"/>
      <c r="BQ160" s="238"/>
      <c r="BR160" s="238"/>
      <c r="BS160" s="238"/>
      <c r="BT160" s="238"/>
      <c r="BU160" s="238"/>
      <c r="BV160" s="238"/>
      <c r="BW160" s="238"/>
      <c r="BX160" s="239"/>
      <c r="BY160" s="35"/>
      <c r="BZ160" s="35"/>
      <c r="CA160" s="35"/>
      <c r="CB160" s="35"/>
    </row>
    <row r="161" spans="1:80" s="97" customFormat="1" ht="2.25" customHeight="1">
      <c r="A161" s="115"/>
      <c r="B161" s="115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4"/>
      <c r="AP161" s="244"/>
      <c r="AQ161" s="244"/>
      <c r="AR161" s="244"/>
      <c r="AS161" s="244"/>
      <c r="AT161" s="244"/>
      <c r="AU161" s="244"/>
      <c r="AV161" s="244"/>
      <c r="AW161" s="244"/>
      <c r="AX161" s="244"/>
      <c r="AY161" s="244"/>
      <c r="AZ161" s="244"/>
      <c r="BA161" s="244"/>
      <c r="BB161" s="244"/>
      <c r="BC161" s="244"/>
      <c r="BD161" s="244"/>
      <c r="BE161" s="244"/>
      <c r="BF161" s="244"/>
      <c r="BG161" s="244"/>
      <c r="BH161" s="244"/>
      <c r="BI161" s="244"/>
      <c r="BJ161" s="244"/>
      <c r="BK161" s="244"/>
      <c r="BL161" s="244"/>
      <c r="BM161" s="244"/>
      <c r="BN161" s="244"/>
      <c r="BO161" s="244"/>
      <c r="BP161" s="244"/>
      <c r="BQ161" s="244"/>
      <c r="BR161" s="244"/>
      <c r="BS161" s="244"/>
      <c r="BT161" s="244"/>
      <c r="BU161" s="244"/>
      <c r="BV161" s="244"/>
      <c r="BW161" s="244"/>
      <c r="BX161" s="244"/>
      <c r="BY161" s="35"/>
      <c r="BZ161" s="35"/>
      <c r="CA161" s="35"/>
      <c r="CB161" s="35"/>
    </row>
    <row r="162" spans="1:80" s="97" customFormat="1" ht="10.5" customHeight="1">
      <c r="A162" s="115"/>
      <c r="B162" s="115"/>
      <c r="C162" s="211"/>
      <c r="D162" s="242" t="s">
        <v>64</v>
      </c>
      <c r="E162" s="243"/>
      <c r="F162" s="243"/>
      <c r="G162" s="442" t="s">
        <v>240</v>
      </c>
      <c r="H162" s="442"/>
      <c r="I162" s="442"/>
      <c r="J162" s="442"/>
      <c r="K162" s="442"/>
      <c r="L162" s="442"/>
      <c r="M162" s="442"/>
      <c r="N162" s="442"/>
      <c r="O162" s="442"/>
      <c r="P162" s="442"/>
      <c r="Q162" s="442"/>
      <c r="R162" s="442"/>
      <c r="S162" s="442"/>
      <c r="T162" s="442"/>
      <c r="U162" s="442"/>
      <c r="V162" s="442"/>
      <c r="W162" s="442"/>
      <c r="X162" s="442"/>
      <c r="Y162" s="442"/>
      <c r="Z162" s="442"/>
      <c r="AA162" s="442"/>
      <c r="AB162" s="442"/>
      <c r="AC162" s="442"/>
      <c r="AD162" s="442"/>
      <c r="AE162" s="442"/>
      <c r="AF162" s="442"/>
      <c r="AG162" s="442"/>
      <c r="AH162" s="442"/>
      <c r="AI162" s="442"/>
      <c r="AJ162" s="442"/>
      <c r="AK162" s="442"/>
      <c r="AL162" s="442"/>
      <c r="AM162" s="442"/>
      <c r="AN162" s="442"/>
      <c r="AO162" s="442"/>
      <c r="AP162" s="442"/>
      <c r="AQ162" s="442"/>
      <c r="AR162" s="442"/>
      <c r="AS162" s="442"/>
      <c r="AT162" s="442"/>
      <c r="AU162" s="442"/>
      <c r="AV162" s="442"/>
      <c r="AW162" s="442"/>
      <c r="AX162" s="442"/>
      <c r="AY162" s="442"/>
      <c r="AZ162" s="442"/>
      <c r="BA162" s="442"/>
      <c r="BB162" s="442"/>
      <c r="BC162" s="442"/>
      <c r="BD162" s="442"/>
      <c r="BE162" s="442"/>
      <c r="BF162" s="442"/>
      <c r="BG162" s="442"/>
      <c r="BH162" s="442"/>
      <c r="BI162" s="442"/>
      <c r="BJ162" s="442"/>
      <c r="BK162" s="442"/>
      <c r="BL162" s="442"/>
      <c r="BM162" s="442"/>
      <c r="BN162" s="442"/>
      <c r="BO162" s="442"/>
      <c r="BP162" s="442"/>
      <c r="BQ162" s="442"/>
      <c r="BR162" s="442"/>
      <c r="BS162" s="442"/>
      <c r="BT162" s="442"/>
      <c r="BU162" s="442"/>
      <c r="BV162" s="442"/>
      <c r="BW162" s="442"/>
      <c r="BX162" s="443"/>
      <c r="BY162" s="35"/>
      <c r="BZ162" s="35"/>
      <c r="CA162" s="35"/>
      <c r="CB162" s="35"/>
    </row>
    <row r="163" spans="1:80" s="97" customFormat="1" ht="3" customHeight="1">
      <c r="A163" s="115"/>
      <c r="B163" s="115"/>
      <c r="C163" s="217"/>
      <c r="D163" s="204"/>
      <c r="E163" s="204"/>
      <c r="F163" s="204"/>
      <c r="G163" s="444"/>
      <c r="H163" s="444"/>
      <c r="I163" s="444"/>
      <c r="J163" s="444"/>
      <c r="K163" s="444"/>
      <c r="L163" s="444"/>
      <c r="M163" s="444"/>
      <c r="N163" s="444"/>
      <c r="O163" s="444"/>
      <c r="P163" s="444"/>
      <c r="Q163" s="444"/>
      <c r="R163" s="444"/>
      <c r="S163" s="444"/>
      <c r="T163" s="444"/>
      <c r="U163" s="444"/>
      <c r="V163" s="444"/>
      <c r="W163" s="444"/>
      <c r="X163" s="444"/>
      <c r="Y163" s="444"/>
      <c r="Z163" s="444"/>
      <c r="AA163" s="444"/>
      <c r="AB163" s="444"/>
      <c r="AC163" s="444"/>
      <c r="AD163" s="444"/>
      <c r="AE163" s="444"/>
      <c r="AF163" s="444"/>
      <c r="AG163" s="444"/>
      <c r="AH163" s="444"/>
      <c r="AI163" s="444"/>
      <c r="AJ163" s="444"/>
      <c r="AK163" s="444"/>
      <c r="AL163" s="444"/>
      <c r="AM163" s="444"/>
      <c r="AN163" s="444"/>
      <c r="AO163" s="444"/>
      <c r="AP163" s="444"/>
      <c r="AQ163" s="444"/>
      <c r="AR163" s="444"/>
      <c r="AS163" s="444"/>
      <c r="AT163" s="444"/>
      <c r="AU163" s="444"/>
      <c r="AV163" s="444"/>
      <c r="AW163" s="444"/>
      <c r="AX163" s="444"/>
      <c r="AY163" s="444"/>
      <c r="AZ163" s="444"/>
      <c r="BA163" s="444"/>
      <c r="BB163" s="444"/>
      <c r="BC163" s="444"/>
      <c r="BD163" s="444"/>
      <c r="BE163" s="444"/>
      <c r="BF163" s="444"/>
      <c r="BG163" s="444"/>
      <c r="BH163" s="444"/>
      <c r="BI163" s="444"/>
      <c r="BJ163" s="444"/>
      <c r="BK163" s="444"/>
      <c r="BL163" s="444"/>
      <c r="BM163" s="444"/>
      <c r="BN163" s="444"/>
      <c r="BO163" s="444"/>
      <c r="BP163" s="444"/>
      <c r="BQ163" s="444"/>
      <c r="BR163" s="444"/>
      <c r="BS163" s="444"/>
      <c r="BT163" s="444"/>
      <c r="BU163" s="444"/>
      <c r="BV163" s="444"/>
      <c r="BW163" s="444"/>
      <c r="BX163" s="445"/>
      <c r="BY163" s="35"/>
      <c r="BZ163" s="35"/>
      <c r="CA163" s="35"/>
      <c r="CB163" s="35"/>
    </row>
    <row r="164" spans="1:80" s="97" customFormat="1" ht="2.1" customHeight="1">
      <c r="A164" s="115"/>
      <c r="B164" s="115"/>
      <c r="C164" s="236"/>
      <c r="D164" s="204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  <c r="BI164" s="202"/>
      <c r="BJ164" s="202"/>
      <c r="BK164" s="202"/>
      <c r="BL164" s="202"/>
      <c r="BM164" s="202"/>
      <c r="BN164" s="202"/>
      <c r="BO164" s="202"/>
      <c r="BP164" s="202"/>
      <c r="BQ164" s="202"/>
      <c r="BR164" s="202"/>
      <c r="BS164" s="202"/>
      <c r="BT164" s="202"/>
      <c r="BU164" s="202"/>
      <c r="BV164" s="202"/>
      <c r="BW164" s="202"/>
      <c r="BX164" s="203"/>
      <c r="BY164" s="35"/>
      <c r="BZ164" s="35"/>
      <c r="CA164" s="35"/>
      <c r="CB164" s="35"/>
    </row>
    <row r="165" spans="1:80" s="97" customFormat="1" ht="2.25" customHeight="1">
      <c r="A165" s="115"/>
      <c r="B165" s="115"/>
      <c r="C165" s="217"/>
      <c r="D165" s="204"/>
      <c r="E165" s="446"/>
      <c r="F165" s="204"/>
      <c r="G165" s="202"/>
      <c r="H165" s="224"/>
      <c r="I165" s="224"/>
      <c r="J165" s="315" t="s">
        <v>196</v>
      </c>
      <c r="K165" s="315"/>
      <c r="L165" s="315"/>
      <c r="M165" s="315"/>
      <c r="N165" s="315"/>
      <c r="O165" s="315"/>
      <c r="P165" s="315"/>
      <c r="Q165" s="315"/>
      <c r="R165" s="315"/>
      <c r="S165" s="315"/>
      <c r="T165" s="315"/>
      <c r="U165" s="315"/>
      <c r="V165" s="315"/>
      <c r="W165" s="315"/>
      <c r="X165" s="315"/>
      <c r="Y165" s="315"/>
      <c r="Z165" s="315"/>
      <c r="AA165" s="315"/>
      <c r="AB165" s="315"/>
      <c r="AC165" s="315"/>
      <c r="AD165" s="315"/>
      <c r="AE165" s="315"/>
      <c r="AF165" s="315"/>
      <c r="AG165" s="315"/>
      <c r="AH165" s="315"/>
      <c r="AI165" s="315"/>
      <c r="AJ165" s="315"/>
      <c r="AK165" s="315"/>
      <c r="AL165" s="315"/>
      <c r="AM165" s="315"/>
      <c r="AN165" s="315"/>
      <c r="AO165" s="315"/>
      <c r="AP165" s="315"/>
      <c r="AQ165" s="315"/>
      <c r="AR165" s="315"/>
      <c r="AS165" s="315"/>
      <c r="AT165" s="315"/>
      <c r="AU165" s="315"/>
      <c r="AV165" s="315"/>
      <c r="AW165" s="315"/>
      <c r="AX165" s="315"/>
      <c r="AY165" s="315"/>
      <c r="AZ165" s="315"/>
      <c r="BA165" s="315"/>
      <c r="BB165" s="315"/>
      <c r="BC165" s="315"/>
      <c r="BD165" s="315"/>
      <c r="BE165" s="315"/>
      <c r="BF165" s="315"/>
      <c r="BG165" s="315"/>
      <c r="BH165" s="315"/>
      <c r="BI165" s="315"/>
      <c r="BJ165" s="315"/>
      <c r="BK165" s="315"/>
      <c r="BL165" s="315"/>
      <c r="BM165" s="315"/>
      <c r="BN165" s="315"/>
      <c r="BO165" s="315"/>
      <c r="BP165" s="315"/>
      <c r="BQ165" s="315"/>
      <c r="BR165" s="315"/>
      <c r="BS165" s="315"/>
      <c r="BT165" s="315"/>
      <c r="BU165" s="315"/>
      <c r="BV165" s="315"/>
      <c r="BW165" s="315"/>
      <c r="BX165" s="316"/>
      <c r="BY165" s="35"/>
      <c r="BZ165" s="35"/>
      <c r="CA165" s="35"/>
      <c r="CB165" s="35"/>
    </row>
    <row r="166" spans="1:80" s="97" customFormat="1" ht="1.5" customHeight="1">
      <c r="A166" s="115"/>
      <c r="B166" s="115"/>
      <c r="C166" s="217"/>
      <c r="D166" s="204"/>
      <c r="E166" s="204"/>
      <c r="F166" s="204"/>
      <c r="G166" s="202"/>
      <c r="H166" s="224"/>
      <c r="I166" s="224"/>
      <c r="J166" s="315"/>
      <c r="K166" s="315"/>
      <c r="L166" s="315"/>
      <c r="M166" s="315"/>
      <c r="N166" s="315"/>
      <c r="O166" s="315"/>
      <c r="P166" s="315"/>
      <c r="Q166" s="315"/>
      <c r="R166" s="315"/>
      <c r="S166" s="315"/>
      <c r="T166" s="315"/>
      <c r="U166" s="315"/>
      <c r="V166" s="315"/>
      <c r="W166" s="315"/>
      <c r="X166" s="315"/>
      <c r="Y166" s="315"/>
      <c r="Z166" s="315"/>
      <c r="AA166" s="315"/>
      <c r="AB166" s="315"/>
      <c r="AC166" s="315"/>
      <c r="AD166" s="315"/>
      <c r="AE166" s="315"/>
      <c r="AF166" s="315"/>
      <c r="AG166" s="315"/>
      <c r="AH166" s="315"/>
      <c r="AI166" s="315"/>
      <c r="AJ166" s="315"/>
      <c r="AK166" s="315"/>
      <c r="AL166" s="315"/>
      <c r="AM166" s="315"/>
      <c r="AN166" s="315"/>
      <c r="AO166" s="315"/>
      <c r="AP166" s="315"/>
      <c r="AQ166" s="315"/>
      <c r="AR166" s="315"/>
      <c r="AS166" s="315"/>
      <c r="AT166" s="315"/>
      <c r="AU166" s="315"/>
      <c r="AV166" s="315"/>
      <c r="AW166" s="315"/>
      <c r="AX166" s="315"/>
      <c r="AY166" s="315"/>
      <c r="AZ166" s="315"/>
      <c r="BA166" s="315"/>
      <c r="BB166" s="315"/>
      <c r="BC166" s="315"/>
      <c r="BD166" s="315"/>
      <c r="BE166" s="315"/>
      <c r="BF166" s="315"/>
      <c r="BG166" s="315"/>
      <c r="BH166" s="315"/>
      <c r="BI166" s="315"/>
      <c r="BJ166" s="315"/>
      <c r="BK166" s="315"/>
      <c r="BL166" s="315"/>
      <c r="BM166" s="315"/>
      <c r="BN166" s="315"/>
      <c r="BO166" s="315"/>
      <c r="BP166" s="315"/>
      <c r="BQ166" s="315"/>
      <c r="BR166" s="315"/>
      <c r="BS166" s="315"/>
      <c r="BT166" s="315"/>
      <c r="BU166" s="315"/>
      <c r="BV166" s="315"/>
      <c r="BW166" s="315"/>
      <c r="BX166" s="316"/>
      <c r="BY166" s="35"/>
      <c r="BZ166" s="35"/>
      <c r="CA166" s="35"/>
      <c r="CB166" s="35"/>
    </row>
    <row r="167" spans="1:80" s="97" customFormat="1" ht="4.5" customHeight="1">
      <c r="A167" s="115"/>
      <c r="B167" s="115"/>
      <c r="C167" s="217"/>
      <c r="D167" s="204"/>
      <c r="E167" s="204"/>
      <c r="F167" s="204"/>
      <c r="G167" s="202"/>
      <c r="H167" s="224"/>
      <c r="I167" s="224"/>
      <c r="J167" s="315"/>
      <c r="K167" s="315"/>
      <c r="L167" s="315"/>
      <c r="M167" s="315"/>
      <c r="N167" s="315"/>
      <c r="O167" s="315"/>
      <c r="P167" s="315"/>
      <c r="Q167" s="315"/>
      <c r="R167" s="315"/>
      <c r="S167" s="315"/>
      <c r="T167" s="315"/>
      <c r="U167" s="315"/>
      <c r="V167" s="315"/>
      <c r="W167" s="315"/>
      <c r="X167" s="315"/>
      <c r="Y167" s="315"/>
      <c r="Z167" s="315"/>
      <c r="AA167" s="315"/>
      <c r="AB167" s="315"/>
      <c r="AC167" s="315"/>
      <c r="AD167" s="315"/>
      <c r="AE167" s="315"/>
      <c r="AF167" s="315"/>
      <c r="AG167" s="315"/>
      <c r="AH167" s="315"/>
      <c r="AI167" s="315"/>
      <c r="AJ167" s="315"/>
      <c r="AK167" s="315"/>
      <c r="AL167" s="315"/>
      <c r="AM167" s="315"/>
      <c r="AN167" s="315"/>
      <c r="AO167" s="315"/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15"/>
      <c r="AZ167" s="315"/>
      <c r="BA167" s="315"/>
      <c r="BB167" s="315"/>
      <c r="BC167" s="315"/>
      <c r="BD167" s="315"/>
      <c r="BE167" s="315"/>
      <c r="BF167" s="315"/>
      <c r="BG167" s="315"/>
      <c r="BH167" s="315"/>
      <c r="BI167" s="315"/>
      <c r="BJ167" s="315"/>
      <c r="BK167" s="315"/>
      <c r="BL167" s="315"/>
      <c r="BM167" s="315"/>
      <c r="BN167" s="315"/>
      <c r="BO167" s="315"/>
      <c r="BP167" s="315"/>
      <c r="BQ167" s="315"/>
      <c r="BR167" s="315"/>
      <c r="BS167" s="315"/>
      <c r="BT167" s="315"/>
      <c r="BU167" s="315"/>
      <c r="BV167" s="315"/>
      <c r="BW167" s="315"/>
      <c r="BX167" s="316"/>
      <c r="BY167" s="35"/>
      <c r="BZ167" s="35"/>
      <c r="CA167" s="35"/>
      <c r="CB167" s="35"/>
    </row>
    <row r="168" spans="1:80" s="97" customFormat="1" ht="2.1" customHeight="1">
      <c r="A168" s="115"/>
      <c r="B168" s="115"/>
      <c r="C168" s="217"/>
      <c r="D168" s="204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  <c r="BI168" s="202"/>
      <c r="BJ168" s="202"/>
      <c r="BK168" s="202"/>
      <c r="BL168" s="202"/>
      <c r="BM168" s="202"/>
      <c r="BN168" s="202"/>
      <c r="BO168" s="202"/>
      <c r="BP168" s="202"/>
      <c r="BQ168" s="202"/>
      <c r="BR168" s="202"/>
      <c r="BS168" s="202"/>
      <c r="BT168" s="202"/>
      <c r="BU168" s="202"/>
      <c r="BV168" s="202"/>
      <c r="BW168" s="202"/>
      <c r="BX168" s="203"/>
      <c r="BY168" s="35"/>
      <c r="BZ168" s="35"/>
      <c r="CA168" s="35"/>
      <c r="CB168" s="35"/>
    </row>
    <row r="169" spans="1:80" s="97" customFormat="1" ht="2.25" customHeight="1">
      <c r="A169" s="115"/>
      <c r="B169" s="115"/>
      <c r="C169" s="217"/>
      <c r="D169" s="204"/>
      <c r="E169" s="318"/>
      <c r="F169" s="319"/>
      <c r="G169" s="236"/>
      <c r="H169" s="317" t="s">
        <v>147</v>
      </c>
      <c r="I169" s="224"/>
      <c r="J169" s="224" t="s">
        <v>148</v>
      </c>
      <c r="K169" s="326"/>
      <c r="L169" s="326"/>
      <c r="M169" s="326"/>
      <c r="N169" s="326"/>
      <c r="O169" s="326"/>
      <c r="P169" s="326"/>
      <c r="Q169" s="326"/>
      <c r="R169" s="326"/>
      <c r="S169" s="326"/>
      <c r="T169" s="326"/>
      <c r="U169" s="326"/>
      <c r="V169" s="326"/>
      <c r="W169" s="326"/>
      <c r="X169" s="326"/>
      <c r="Y169" s="326"/>
      <c r="Z169" s="326"/>
      <c r="AA169" s="326"/>
      <c r="AB169" s="326"/>
      <c r="AC169" s="326"/>
      <c r="AD169" s="326"/>
      <c r="AE169" s="326"/>
      <c r="AF169" s="326"/>
      <c r="AG169" s="326"/>
      <c r="AH169" s="326"/>
      <c r="AI169" s="326"/>
      <c r="AJ169" s="326"/>
      <c r="AK169" s="326"/>
      <c r="AL169" s="326"/>
      <c r="AM169" s="326"/>
      <c r="AN169" s="326"/>
      <c r="AO169" s="326"/>
      <c r="AP169" s="326"/>
      <c r="AQ169" s="326"/>
      <c r="AR169" s="326"/>
      <c r="AS169" s="326"/>
      <c r="AT169" s="326"/>
      <c r="AU169" s="326"/>
      <c r="AV169" s="326"/>
      <c r="AW169" s="326"/>
      <c r="AX169" s="326"/>
      <c r="AY169" s="326"/>
      <c r="AZ169" s="326"/>
      <c r="BA169" s="326"/>
      <c r="BB169" s="326"/>
      <c r="BC169" s="326"/>
      <c r="BD169" s="326"/>
      <c r="BE169" s="326"/>
      <c r="BF169" s="326"/>
      <c r="BG169" s="326"/>
      <c r="BH169" s="326"/>
      <c r="BI169" s="326"/>
      <c r="BJ169" s="326"/>
      <c r="BK169" s="326"/>
      <c r="BL169" s="326"/>
      <c r="BM169" s="326"/>
      <c r="BN169" s="326"/>
      <c r="BO169" s="326"/>
      <c r="BP169" s="326"/>
      <c r="BQ169" s="326"/>
      <c r="BR169" s="326"/>
      <c r="BS169" s="326"/>
      <c r="BT169" s="326"/>
      <c r="BU169" s="326"/>
      <c r="BV169" s="326"/>
      <c r="BW169" s="326"/>
      <c r="BX169" s="327"/>
      <c r="BY169" s="35"/>
      <c r="BZ169" s="35"/>
      <c r="CA169" s="35"/>
      <c r="CB169" s="35"/>
    </row>
    <row r="170" spans="1:80" s="97" customFormat="1" ht="5.0999999999999996" customHeight="1">
      <c r="A170" s="115"/>
      <c r="B170" s="115"/>
      <c r="C170" s="217"/>
      <c r="D170" s="204"/>
      <c r="E170" s="320"/>
      <c r="F170" s="321"/>
      <c r="G170" s="236"/>
      <c r="H170" s="224"/>
      <c r="I170" s="224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V170" s="326"/>
      <c r="W170" s="326"/>
      <c r="X170" s="326"/>
      <c r="Y170" s="326"/>
      <c r="Z170" s="326"/>
      <c r="AA170" s="326"/>
      <c r="AB170" s="326"/>
      <c r="AC170" s="326"/>
      <c r="AD170" s="326"/>
      <c r="AE170" s="326"/>
      <c r="AF170" s="326"/>
      <c r="AG170" s="326"/>
      <c r="AH170" s="326"/>
      <c r="AI170" s="326"/>
      <c r="AJ170" s="326"/>
      <c r="AK170" s="326"/>
      <c r="AL170" s="326"/>
      <c r="AM170" s="326"/>
      <c r="AN170" s="326"/>
      <c r="AO170" s="326"/>
      <c r="AP170" s="326"/>
      <c r="AQ170" s="326"/>
      <c r="AR170" s="326"/>
      <c r="AS170" s="326"/>
      <c r="AT170" s="326"/>
      <c r="AU170" s="326"/>
      <c r="AV170" s="326"/>
      <c r="AW170" s="326"/>
      <c r="AX170" s="326"/>
      <c r="AY170" s="326"/>
      <c r="AZ170" s="326"/>
      <c r="BA170" s="326"/>
      <c r="BB170" s="326"/>
      <c r="BC170" s="326"/>
      <c r="BD170" s="326"/>
      <c r="BE170" s="326"/>
      <c r="BF170" s="326"/>
      <c r="BG170" s="326"/>
      <c r="BH170" s="326"/>
      <c r="BI170" s="326"/>
      <c r="BJ170" s="326"/>
      <c r="BK170" s="326"/>
      <c r="BL170" s="326"/>
      <c r="BM170" s="326"/>
      <c r="BN170" s="326"/>
      <c r="BO170" s="326"/>
      <c r="BP170" s="326"/>
      <c r="BQ170" s="326"/>
      <c r="BR170" s="326"/>
      <c r="BS170" s="326"/>
      <c r="BT170" s="326"/>
      <c r="BU170" s="326"/>
      <c r="BV170" s="326"/>
      <c r="BW170" s="326"/>
      <c r="BX170" s="327"/>
      <c r="BY170" s="35"/>
      <c r="BZ170" s="35"/>
      <c r="CA170" s="35"/>
      <c r="CB170" s="35"/>
    </row>
    <row r="171" spans="1:80" s="97" customFormat="1" ht="5.0999999999999996" customHeight="1">
      <c r="A171" s="115"/>
      <c r="B171" s="115"/>
      <c r="C171" s="217"/>
      <c r="D171" s="204"/>
      <c r="E171" s="322"/>
      <c r="F171" s="323"/>
      <c r="G171" s="236"/>
      <c r="H171" s="224"/>
      <c r="I171" s="224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326"/>
      <c r="U171" s="326"/>
      <c r="V171" s="326"/>
      <c r="W171" s="326"/>
      <c r="X171" s="326"/>
      <c r="Y171" s="326"/>
      <c r="Z171" s="326"/>
      <c r="AA171" s="326"/>
      <c r="AB171" s="326"/>
      <c r="AC171" s="326"/>
      <c r="AD171" s="326"/>
      <c r="AE171" s="326"/>
      <c r="AF171" s="326"/>
      <c r="AG171" s="326"/>
      <c r="AH171" s="326"/>
      <c r="AI171" s="326"/>
      <c r="AJ171" s="326"/>
      <c r="AK171" s="326"/>
      <c r="AL171" s="326"/>
      <c r="AM171" s="326"/>
      <c r="AN171" s="326"/>
      <c r="AO171" s="326"/>
      <c r="AP171" s="326"/>
      <c r="AQ171" s="326"/>
      <c r="AR171" s="326"/>
      <c r="AS171" s="326"/>
      <c r="AT171" s="326"/>
      <c r="AU171" s="326"/>
      <c r="AV171" s="326"/>
      <c r="AW171" s="326"/>
      <c r="AX171" s="326"/>
      <c r="AY171" s="326"/>
      <c r="AZ171" s="326"/>
      <c r="BA171" s="326"/>
      <c r="BB171" s="326"/>
      <c r="BC171" s="326"/>
      <c r="BD171" s="326"/>
      <c r="BE171" s="326"/>
      <c r="BF171" s="326"/>
      <c r="BG171" s="326"/>
      <c r="BH171" s="326"/>
      <c r="BI171" s="326"/>
      <c r="BJ171" s="326"/>
      <c r="BK171" s="326"/>
      <c r="BL171" s="326"/>
      <c r="BM171" s="326"/>
      <c r="BN171" s="326"/>
      <c r="BO171" s="326"/>
      <c r="BP171" s="326"/>
      <c r="BQ171" s="326"/>
      <c r="BR171" s="326"/>
      <c r="BS171" s="326"/>
      <c r="BT171" s="326"/>
      <c r="BU171" s="326"/>
      <c r="BV171" s="326"/>
      <c r="BW171" s="326"/>
      <c r="BX171" s="327"/>
      <c r="BY171" s="35"/>
      <c r="BZ171" s="35"/>
      <c r="CA171" s="35"/>
      <c r="CB171" s="35"/>
    </row>
    <row r="172" spans="1:80" s="97" customFormat="1" ht="2.1" customHeight="1">
      <c r="A172" s="115"/>
      <c r="B172" s="115"/>
      <c r="C172" s="217"/>
      <c r="D172" s="204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  <c r="BI172" s="202"/>
      <c r="BJ172" s="202"/>
      <c r="BK172" s="202"/>
      <c r="BL172" s="202"/>
      <c r="BM172" s="202"/>
      <c r="BN172" s="202"/>
      <c r="BO172" s="202"/>
      <c r="BP172" s="202"/>
      <c r="BQ172" s="202"/>
      <c r="BR172" s="202"/>
      <c r="BS172" s="202"/>
      <c r="BT172" s="202"/>
      <c r="BU172" s="202"/>
      <c r="BV172" s="202"/>
      <c r="BW172" s="202"/>
      <c r="BX172" s="203"/>
      <c r="BY172" s="35"/>
      <c r="BZ172" s="35"/>
      <c r="CA172" s="35"/>
      <c r="CB172" s="35"/>
    </row>
    <row r="173" spans="1:80" s="97" customFormat="1" ht="5.0999999999999996" customHeight="1">
      <c r="A173" s="115"/>
      <c r="B173" s="115"/>
      <c r="C173" s="217"/>
      <c r="D173" s="204"/>
      <c r="E173" s="318"/>
      <c r="F173" s="319"/>
      <c r="G173" s="236"/>
      <c r="H173" s="317" t="s">
        <v>149</v>
      </c>
      <c r="I173" s="224"/>
      <c r="J173" s="209" t="s">
        <v>150</v>
      </c>
      <c r="K173" s="324"/>
      <c r="L173" s="324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324"/>
      <c r="AY173" s="324"/>
      <c r="AZ173" s="324"/>
      <c r="BA173" s="324"/>
      <c r="BB173" s="324"/>
      <c r="BC173" s="324"/>
      <c r="BD173" s="324"/>
      <c r="BE173" s="324"/>
      <c r="BF173" s="324"/>
      <c r="BG173" s="324"/>
      <c r="BH173" s="324"/>
      <c r="BI173" s="324"/>
      <c r="BJ173" s="324"/>
      <c r="BK173" s="324"/>
      <c r="BL173" s="324"/>
      <c r="BM173" s="324"/>
      <c r="BN173" s="324"/>
      <c r="BO173" s="324"/>
      <c r="BP173" s="324"/>
      <c r="BQ173" s="324"/>
      <c r="BR173" s="324"/>
      <c r="BS173" s="324"/>
      <c r="BT173" s="324"/>
      <c r="BU173" s="324"/>
      <c r="BV173" s="324"/>
      <c r="BW173" s="324"/>
      <c r="BX173" s="325"/>
      <c r="BY173" s="35"/>
      <c r="BZ173" s="35"/>
      <c r="CA173" s="35"/>
      <c r="CB173" s="35"/>
    </row>
    <row r="174" spans="1:80" s="97" customFormat="1" ht="5.0999999999999996" customHeight="1">
      <c r="A174" s="115"/>
      <c r="B174" s="115"/>
      <c r="C174" s="217"/>
      <c r="D174" s="204"/>
      <c r="E174" s="320"/>
      <c r="F174" s="321"/>
      <c r="G174" s="236"/>
      <c r="H174" s="224"/>
      <c r="I174" s="2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  <c r="T174" s="324"/>
      <c r="U174" s="324"/>
      <c r="V174" s="324"/>
      <c r="W174" s="324"/>
      <c r="X174" s="324"/>
      <c r="Y174" s="324"/>
      <c r="Z174" s="324"/>
      <c r="AA174" s="324"/>
      <c r="AB174" s="324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324"/>
      <c r="AV174" s="324"/>
      <c r="AW174" s="324"/>
      <c r="AX174" s="324"/>
      <c r="AY174" s="324"/>
      <c r="AZ174" s="324"/>
      <c r="BA174" s="324"/>
      <c r="BB174" s="324"/>
      <c r="BC174" s="324"/>
      <c r="BD174" s="324"/>
      <c r="BE174" s="324"/>
      <c r="BF174" s="324"/>
      <c r="BG174" s="324"/>
      <c r="BH174" s="324"/>
      <c r="BI174" s="324"/>
      <c r="BJ174" s="324"/>
      <c r="BK174" s="324"/>
      <c r="BL174" s="324"/>
      <c r="BM174" s="324"/>
      <c r="BN174" s="324"/>
      <c r="BO174" s="324"/>
      <c r="BP174" s="324"/>
      <c r="BQ174" s="324"/>
      <c r="BR174" s="324"/>
      <c r="BS174" s="324"/>
      <c r="BT174" s="324"/>
      <c r="BU174" s="324"/>
      <c r="BV174" s="324"/>
      <c r="BW174" s="324"/>
      <c r="BX174" s="325"/>
      <c r="BY174" s="35"/>
      <c r="BZ174" s="35"/>
      <c r="CA174" s="35"/>
      <c r="CB174" s="35"/>
    </row>
    <row r="175" spans="1:80" s="97" customFormat="1" ht="2.25" customHeight="1">
      <c r="A175" s="115"/>
      <c r="B175" s="115"/>
      <c r="C175" s="217"/>
      <c r="D175" s="204"/>
      <c r="E175" s="322"/>
      <c r="F175" s="323"/>
      <c r="G175" s="236"/>
      <c r="H175" s="224"/>
      <c r="I175" s="2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  <c r="AX175" s="324"/>
      <c r="AY175" s="324"/>
      <c r="AZ175" s="324"/>
      <c r="BA175" s="324"/>
      <c r="BB175" s="324"/>
      <c r="BC175" s="324"/>
      <c r="BD175" s="324"/>
      <c r="BE175" s="324"/>
      <c r="BF175" s="324"/>
      <c r="BG175" s="324"/>
      <c r="BH175" s="324"/>
      <c r="BI175" s="324"/>
      <c r="BJ175" s="324"/>
      <c r="BK175" s="324"/>
      <c r="BL175" s="324"/>
      <c r="BM175" s="324"/>
      <c r="BN175" s="324"/>
      <c r="BO175" s="324"/>
      <c r="BP175" s="324"/>
      <c r="BQ175" s="324"/>
      <c r="BR175" s="324"/>
      <c r="BS175" s="324"/>
      <c r="BT175" s="324"/>
      <c r="BU175" s="324"/>
      <c r="BV175" s="324"/>
      <c r="BW175" s="324"/>
      <c r="BX175" s="325"/>
      <c r="BY175" s="35"/>
      <c r="BZ175" s="35"/>
      <c r="CA175" s="35"/>
      <c r="CB175" s="35"/>
    </row>
    <row r="176" spans="1:80" s="97" customFormat="1" ht="2.1" customHeight="1">
      <c r="A176" s="115"/>
      <c r="B176" s="115"/>
      <c r="C176" s="217"/>
      <c r="D176" s="204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202"/>
      <c r="BS176" s="202"/>
      <c r="BT176" s="202"/>
      <c r="BU176" s="202"/>
      <c r="BV176" s="202"/>
      <c r="BW176" s="202"/>
      <c r="BX176" s="203"/>
      <c r="BY176" s="35"/>
      <c r="BZ176" s="35"/>
      <c r="CA176" s="35"/>
      <c r="CB176" s="35"/>
    </row>
    <row r="177" spans="1:80" s="97" customFormat="1" ht="4.5" customHeight="1">
      <c r="A177" s="115"/>
      <c r="B177" s="115"/>
      <c r="C177" s="217"/>
      <c r="D177" s="204"/>
      <c r="E177" s="318"/>
      <c r="F177" s="319"/>
      <c r="G177" s="236"/>
      <c r="H177" s="317" t="s">
        <v>151</v>
      </c>
      <c r="I177" s="224"/>
      <c r="J177" s="224" t="s">
        <v>259</v>
      </c>
      <c r="K177" s="326"/>
      <c r="L177" s="326"/>
      <c r="M177" s="326"/>
      <c r="N177" s="326"/>
      <c r="O177" s="326"/>
      <c r="P177" s="326"/>
      <c r="Q177" s="326"/>
      <c r="R177" s="326"/>
      <c r="S177" s="326"/>
      <c r="T177" s="326"/>
      <c r="U177" s="326"/>
      <c r="V177" s="326"/>
      <c r="W177" s="326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6"/>
      <c r="AK177" s="326"/>
      <c r="AL177" s="326"/>
      <c r="AM177" s="326"/>
      <c r="AN177" s="326"/>
      <c r="AO177" s="326"/>
      <c r="AP177" s="326"/>
      <c r="AQ177" s="326"/>
      <c r="AR177" s="326"/>
      <c r="AS177" s="326"/>
      <c r="AT177" s="326"/>
      <c r="AU177" s="326"/>
      <c r="AV177" s="326"/>
      <c r="AW177" s="326"/>
      <c r="AX177" s="326"/>
      <c r="AY177" s="326"/>
      <c r="AZ177" s="326"/>
      <c r="BA177" s="326"/>
      <c r="BB177" s="326"/>
      <c r="BC177" s="326"/>
      <c r="BD177" s="326"/>
      <c r="BE177" s="326"/>
      <c r="BF177" s="326"/>
      <c r="BG177" s="326"/>
      <c r="BH177" s="326"/>
      <c r="BI177" s="326"/>
      <c r="BJ177" s="326"/>
      <c r="BK177" s="326"/>
      <c r="BL177" s="326"/>
      <c r="BM177" s="326"/>
      <c r="BN177" s="326"/>
      <c r="BO177" s="326"/>
      <c r="BP177" s="326"/>
      <c r="BQ177" s="326"/>
      <c r="BR177" s="326"/>
      <c r="BS177" s="326"/>
      <c r="BT177" s="326"/>
      <c r="BU177" s="326"/>
      <c r="BV177" s="326"/>
      <c r="BW177" s="326"/>
      <c r="BX177" s="327"/>
      <c r="BY177" s="35"/>
      <c r="BZ177" s="35"/>
      <c r="CA177" s="35"/>
      <c r="CB177" s="35"/>
    </row>
    <row r="178" spans="1:80" s="97" customFormat="1" ht="5.0999999999999996" customHeight="1">
      <c r="A178" s="115"/>
      <c r="B178" s="115"/>
      <c r="C178" s="217"/>
      <c r="D178" s="204"/>
      <c r="E178" s="320"/>
      <c r="F178" s="321"/>
      <c r="G178" s="236"/>
      <c r="H178" s="224"/>
      <c r="I178" s="224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  <c r="AA178" s="326"/>
      <c r="AB178" s="326"/>
      <c r="AC178" s="326"/>
      <c r="AD178" s="326"/>
      <c r="AE178" s="326"/>
      <c r="AF178" s="326"/>
      <c r="AG178" s="326"/>
      <c r="AH178" s="326"/>
      <c r="AI178" s="326"/>
      <c r="AJ178" s="326"/>
      <c r="AK178" s="326"/>
      <c r="AL178" s="326"/>
      <c r="AM178" s="326"/>
      <c r="AN178" s="326"/>
      <c r="AO178" s="326"/>
      <c r="AP178" s="326"/>
      <c r="AQ178" s="326"/>
      <c r="AR178" s="326"/>
      <c r="AS178" s="326"/>
      <c r="AT178" s="326"/>
      <c r="AU178" s="326"/>
      <c r="AV178" s="326"/>
      <c r="AW178" s="326"/>
      <c r="AX178" s="326"/>
      <c r="AY178" s="326"/>
      <c r="AZ178" s="326"/>
      <c r="BA178" s="326"/>
      <c r="BB178" s="326"/>
      <c r="BC178" s="326"/>
      <c r="BD178" s="326"/>
      <c r="BE178" s="326"/>
      <c r="BF178" s="326"/>
      <c r="BG178" s="326"/>
      <c r="BH178" s="326"/>
      <c r="BI178" s="326"/>
      <c r="BJ178" s="326"/>
      <c r="BK178" s="326"/>
      <c r="BL178" s="326"/>
      <c r="BM178" s="326"/>
      <c r="BN178" s="326"/>
      <c r="BO178" s="326"/>
      <c r="BP178" s="326"/>
      <c r="BQ178" s="326"/>
      <c r="BR178" s="326"/>
      <c r="BS178" s="326"/>
      <c r="BT178" s="326"/>
      <c r="BU178" s="326"/>
      <c r="BV178" s="326"/>
      <c r="BW178" s="326"/>
      <c r="BX178" s="327"/>
      <c r="BY178" s="35"/>
      <c r="BZ178" s="35"/>
      <c r="CA178" s="35"/>
      <c r="CB178" s="35"/>
    </row>
    <row r="179" spans="1:80" s="97" customFormat="1" ht="2.25" customHeight="1">
      <c r="A179" s="115"/>
      <c r="B179" s="115"/>
      <c r="C179" s="217"/>
      <c r="D179" s="204"/>
      <c r="E179" s="322"/>
      <c r="F179" s="323"/>
      <c r="G179" s="236"/>
      <c r="H179" s="224"/>
      <c r="I179" s="224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26"/>
      <c r="Z179" s="326"/>
      <c r="AA179" s="326"/>
      <c r="AB179" s="326"/>
      <c r="AC179" s="326"/>
      <c r="AD179" s="326"/>
      <c r="AE179" s="326"/>
      <c r="AF179" s="326"/>
      <c r="AG179" s="326"/>
      <c r="AH179" s="326"/>
      <c r="AI179" s="326"/>
      <c r="AJ179" s="326"/>
      <c r="AK179" s="326"/>
      <c r="AL179" s="326"/>
      <c r="AM179" s="326"/>
      <c r="AN179" s="326"/>
      <c r="AO179" s="326"/>
      <c r="AP179" s="326"/>
      <c r="AQ179" s="326"/>
      <c r="AR179" s="326"/>
      <c r="AS179" s="326"/>
      <c r="AT179" s="326"/>
      <c r="AU179" s="326"/>
      <c r="AV179" s="326"/>
      <c r="AW179" s="326"/>
      <c r="AX179" s="326"/>
      <c r="AY179" s="326"/>
      <c r="AZ179" s="326"/>
      <c r="BA179" s="326"/>
      <c r="BB179" s="326"/>
      <c r="BC179" s="326"/>
      <c r="BD179" s="326"/>
      <c r="BE179" s="326"/>
      <c r="BF179" s="326"/>
      <c r="BG179" s="326"/>
      <c r="BH179" s="326"/>
      <c r="BI179" s="326"/>
      <c r="BJ179" s="326"/>
      <c r="BK179" s="326"/>
      <c r="BL179" s="326"/>
      <c r="BM179" s="326"/>
      <c r="BN179" s="326"/>
      <c r="BO179" s="326"/>
      <c r="BP179" s="326"/>
      <c r="BQ179" s="326"/>
      <c r="BR179" s="326"/>
      <c r="BS179" s="326"/>
      <c r="BT179" s="326"/>
      <c r="BU179" s="326"/>
      <c r="BV179" s="326"/>
      <c r="BW179" s="326"/>
      <c r="BX179" s="327"/>
      <c r="BY179" s="35"/>
      <c r="BZ179" s="35"/>
      <c r="CA179" s="35"/>
      <c r="CB179" s="35"/>
    </row>
    <row r="180" spans="1:80" s="97" customFormat="1" ht="2.25" customHeight="1">
      <c r="A180" s="115"/>
      <c r="B180" s="115"/>
      <c r="C180" s="98"/>
      <c r="D180" s="32"/>
      <c r="E180" s="32"/>
      <c r="F180" s="32"/>
      <c r="G180" s="43"/>
      <c r="H180" s="42"/>
      <c r="I180" s="42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90"/>
      <c r="BY180" s="35"/>
      <c r="BZ180" s="35"/>
      <c r="CA180" s="35"/>
      <c r="CB180" s="35"/>
    </row>
    <row r="181" spans="1:80" ht="12" customHeight="1">
      <c r="C181" s="98"/>
      <c r="D181" s="32"/>
      <c r="E181" s="397"/>
      <c r="F181" s="398"/>
      <c r="G181" s="32"/>
      <c r="H181" s="317" t="s">
        <v>173</v>
      </c>
      <c r="I181" s="224"/>
      <c r="J181" s="224" t="s">
        <v>174</v>
      </c>
      <c r="K181" s="326"/>
      <c r="L181" s="326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  <c r="X181" s="326"/>
      <c r="Y181" s="326"/>
      <c r="Z181" s="326"/>
      <c r="AA181" s="326"/>
      <c r="AB181" s="326"/>
      <c r="AC181" s="326"/>
      <c r="AD181" s="326"/>
      <c r="AE181" s="326"/>
      <c r="AF181" s="326"/>
      <c r="AG181" s="326"/>
      <c r="AH181" s="326"/>
      <c r="AI181" s="326"/>
      <c r="AJ181" s="326"/>
      <c r="AK181" s="326"/>
      <c r="AL181" s="326"/>
      <c r="AM181" s="326"/>
      <c r="AN181" s="326"/>
      <c r="AO181" s="326"/>
      <c r="AP181" s="326"/>
      <c r="AQ181" s="326"/>
      <c r="AR181" s="326"/>
      <c r="AS181" s="326"/>
      <c r="AT181" s="326"/>
      <c r="AU181" s="326"/>
      <c r="AV181" s="326"/>
      <c r="AW181" s="326"/>
      <c r="AX181" s="326"/>
      <c r="AY181" s="326"/>
      <c r="AZ181" s="326"/>
      <c r="BA181" s="326"/>
      <c r="BB181" s="326"/>
      <c r="BC181" s="326"/>
      <c r="BD181" s="326"/>
      <c r="BE181" s="326"/>
      <c r="BF181" s="326"/>
      <c r="BG181" s="326"/>
      <c r="BH181" s="326"/>
      <c r="BI181" s="326"/>
      <c r="BJ181" s="326"/>
      <c r="BK181" s="326"/>
      <c r="BL181" s="326"/>
      <c r="BM181" s="326"/>
      <c r="BN181" s="326"/>
      <c r="BO181" s="326"/>
      <c r="BP181" s="326"/>
      <c r="BQ181" s="326"/>
      <c r="BR181" s="326"/>
      <c r="BS181" s="326"/>
      <c r="BT181" s="326"/>
      <c r="BU181" s="326"/>
      <c r="BV181" s="326"/>
      <c r="BW181" s="326"/>
      <c r="BX181" s="327"/>
    </row>
    <row r="182" spans="1:80" ht="3" customHeight="1">
      <c r="C182" s="99"/>
      <c r="D182" s="103"/>
      <c r="E182" s="68"/>
      <c r="F182" s="68"/>
      <c r="G182" s="103"/>
      <c r="H182" s="40"/>
      <c r="I182" s="40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4"/>
    </row>
    <row r="183" spans="1:80" ht="0.75" customHeight="1">
      <c r="C183" s="32"/>
      <c r="D183" s="32"/>
      <c r="E183" s="66"/>
      <c r="F183" s="66"/>
      <c r="G183" s="32"/>
      <c r="H183" s="42"/>
      <c r="I183" s="42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</row>
    <row r="184" spans="1:80" s="97" customFormat="1" ht="3" customHeight="1">
      <c r="A184" s="115"/>
      <c r="B184" s="115"/>
      <c r="C184" s="404"/>
      <c r="D184" s="404"/>
      <c r="E184" s="404"/>
      <c r="F184" s="404"/>
      <c r="G184" s="404"/>
      <c r="H184" s="404"/>
      <c r="I184" s="404"/>
      <c r="J184" s="404"/>
      <c r="K184" s="404"/>
      <c r="L184" s="404"/>
      <c r="M184" s="404"/>
      <c r="N184" s="404"/>
      <c r="O184" s="404"/>
      <c r="P184" s="404"/>
      <c r="Q184" s="404"/>
      <c r="R184" s="404"/>
      <c r="S184" s="404"/>
      <c r="T184" s="404"/>
      <c r="U184" s="404"/>
      <c r="V184" s="404"/>
      <c r="W184" s="404"/>
      <c r="X184" s="404"/>
      <c r="Y184" s="404"/>
      <c r="Z184" s="404"/>
      <c r="AA184" s="404"/>
      <c r="AB184" s="404"/>
      <c r="AC184" s="404"/>
      <c r="AD184" s="404"/>
      <c r="AE184" s="404"/>
      <c r="AF184" s="404"/>
      <c r="AG184" s="404"/>
      <c r="AH184" s="404"/>
      <c r="AI184" s="404"/>
      <c r="AJ184" s="404"/>
      <c r="AK184" s="404"/>
      <c r="AL184" s="404"/>
      <c r="AM184" s="404"/>
      <c r="AN184" s="404"/>
      <c r="AO184" s="404"/>
      <c r="AP184" s="404"/>
      <c r="AQ184" s="404"/>
      <c r="AR184" s="404"/>
      <c r="AS184" s="404"/>
      <c r="AT184" s="404"/>
      <c r="AU184" s="404"/>
      <c r="AV184" s="404"/>
      <c r="AW184" s="404"/>
      <c r="AX184" s="404"/>
      <c r="AY184" s="404"/>
      <c r="AZ184" s="404"/>
      <c r="BA184" s="404"/>
      <c r="BB184" s="404"/>
      <c r="BC184" s="404"/>
      <c r="BD184" s="404"/>
      <c r="BE184" s="404"/>
      <c r="BF184" s="404"/>
      <c r="BG184" s="404"/>
      <c r="BH184" s="404"/>
      <c r="BI184" s="404"/>
      <c r="BJ184" s="404"/>
      <c r="BK184" s="404"/>
      <c r="BL184" s="404"/>
      <c r="BM184" s="404"/>
      <c r="BN184" s="404"/>
      <c r="BO184" s="404"/>
      <c r="BP184" s="404"/>
      <c r="BQ184" s="404"/>
      <c r="BR184" s="404"/>
      <c r="BS184" s="404"/>
      <c r="BT184" s="404"/>
      <c r="BU184" s="404"/>
      <c r="BV184" s="404"/>
      <c r="BW184" s="404"/>
      <c r="BX184" s="404"/>
      <c r="BY184" s="35"/>
      <c r="BZ184" s="35"/>
      <c r="CA184" s="35"/>
      <c r="CB184" s="35"/>
    </row>
    <row r="185" spans="1:80" s="97" customFormat="1" ht="2.25" customHeight="1">
      <c r="A185" s="115"/>
      <c r="B185" s="115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/>
      <c r="AF185" s="202"/>
      <c r="AG185" s="202"/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  <c r="BI185" s="202"/>
      <c r="BJ185" s="202"/>
      <c r="BK185" s="202"/>
      <c r="BL185" s="202"/>
      <c r="BM185" s="202"/>
      <c r="BN185" s="202"/>
      <c r="BO185" s="202"/>
      <c r="BP185" s="202"/>
      <c r="BQ185" s="202"/>
      <c r="BR185" s="202"/>
      <c r="BS185" s="202"/>
      <c r="BT185" s="202"/>
      <c r="BU185" s="202"/>
      <c r="BV185" s="202"/>
      <c r="BW185" s="202"/>
      <c r="BX185" s="202"/>
      <c r="BY185" s="35"/>
      <c r="BZ185" s="35"/>
      <c r="CA185" s="35"/>
      <c r="CB185" s="35"/>
    </row>
    <row r="186" spans="1:80" s="97" customFormat="1" ht="9" customHeight="1">
      <c r="A186" s="115"/>
      <c r="B186" s="115"/>
      <c r="C186" s="202"/>
      <c r="D186" s="544" t="s">
        <v>67</v>
      </c>
      <c r="E186" s="648"/>
      <c r="F186" s="648"/>
      <c r="G186" s="242" t="s">
        <v>265</v>
      </c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  <c r="AJ186" s="242"/>
      <c r="AK186" s="242"/>
      <c r="AL186" s="242"/>
      <c r="AM186" s="242"/>
      <c r="AN186" s="242"/>
      <c r="AO186" s="242"/>
      <c r="AP186" s="242"/>
      <c r="AQ186" s="242"/>
      <c r="AR186" s="242"/>
      <c r="AS186" s="242"/>
      <c r="AT186" s="242"/>
      <c r="AU186" s="242"/>
      <c r="AV186" s="242"/>
      <c r="AW186" s="242"/>
      <c r="AX186" s="242"/>
      <c r="AY186" s="242"/>
      <c r="AZ186" s="242"/>
      <c r="BA186" s="242"/>
      <c r="BB186" s="242"/>
      <c r="BC186" s="242"/>
      <c r="BD186" s="242"/>
      <c r="BE186" s="242"/>
      <c r="BF186" s="242"/>
      <c r="BG186" s="242"/>
      <c r="BH186" s="242"/>
      <c r="BI186" s="242"/>
      <c r="BJ186" s="242"/>
      <c r="BK186" s="242"/>
      <c r="BL186" s="242"/>
      <c r="BM186" s="242"/>
      <c r="BN186" s="242"/>
      <c r="BO186" s="242"/>
      <c r="BP186" s="242"/>
      <c r="BQ186" s="242"/>
      <c r="BR186" s="242"/>
      <c r="BS186" s="242"/>
      <c r="BT186" s="242"/>
      <c r="BU186" s="242"/>
      <c r="BV186" s="242"/>
      <c r="BW186" s="242"/>
      <c r="BX186" s="65"/>
      <c r="BY186" s="35"/>
      <c r="BZ186" s="35"/>
      <c r="CA186" s="35"/>
      <c r="CB186" s="35"/>
    </row>
    <row r="187" spans="1:80" s="97" customFormat="1" ht="5.0999999999999996" customHeight="1">
      <c r="A187" s="115"/>
      <c r="B187" s="115"/>
      <c r="C187" s="204"/>
      <c r="D187" s="639"/>
      <c r="E187" s="553"/>
      <c r="F187" s="553"/>
      <c r="G187" s="507"/>
      <c r="H187" s="507"/>
      <c r="I187" s="507"/>
      <c r="J187" s="507"/>
      <c r="K187" s="507"/>
      <c r="L187" s="507"/>
      <c r="M187" s="507"/>
      <c r="N187" s="507"/>
      <c r="O187" s="507"/>
      <c r="P187" s="507"/>
      <c r="Q187" s="507"/>
      <c r="R187" s="507"/>
      <c r="S187" s="507"/>
      <c r="T187" s="507"/>
      <c r="U187" s="507"/>
      <c r="V187" s="507"/>
      <c r="W187" s="507"/>
      <c r="X187" s="507"/>
      <c r="Y187" s="507"/>
      <c r="Z187" s="507"/>
      <c r="AA187" s="507"/>
      <c r="AB187" s="507"/>
      <c r="AC187" s="507"/>
      <c r="AD187" s="507"/>
      <c r="AE187" s="507"/>
      <c r="AF187" s="507"/>
      <c r="AG187" s="507"/>
      <c r="AH187" s="507"/>
      <c r="AI187" s="507"/>
      <c r="AJ187" s="507"/>
      <c r="AK187" s="507"/>
      <c r="AL187" s="507"/>
      <c r="AM187" s="507"/>
      <c r="AN187" s="507"/>
      <c r="AO187" s="507"/>
      <c r="AP187" s="507"/>
      <c r="AQ187" s="507"/>
      <c r="AR187" s="507"/>
      <c r="AS187" s="507"/>
      <c r="AT187" s="507"/>
      <c r="AU187" s="507"/>
      <c r="AV187" s="507"/>
      <c r="AW187" s="507"/>
      <c r="AX187" s="507"/>
      <c r="AY187" s="507"/>
      <c r="AZ187" s="507"/>
      <c r="BA187" s="507"/>
      <c r="BB187" s="507"/>
      <c r="BC187" s="507"/>
      <c r="BD187" s="507"/>
      <c r="BE187" s="507"/>
      <c r="BF187" s="507"/>
      <c r="BG187" s="507"/>
      <c r="BH187" s="507"/>
      <c r="BI187" s="507"/>
      <c r="BJ187" s="507"/>
      <c r="BK187" s="507"/>
      <c r="BL187" s="507"/>
      <c r="BM187" s="507"/>
      <c r="BN187" s="507"/>
      <c r="BO187" s="507"/>
      <c r="BP187" s="507"/>
      <c r="BQ187" s="507"/>
      <c r="BR187" s="507"/>
      <c r="BS187" s="507"/>
      <c r="BT187" s="507"/>
      <c r="BU187" s="507"/>
      <c r="BV187" s="507"/>
      <c r="BW187" s="507"/>
      <c r="BX187" s="65"/>
      <c r="BY187" s="35"/>
      <c r="BZ187" s="35"/>
      <c r="CA187" s="35"/>
      <c r="CB187" s="35"/>
    </row>
    <row r="188" spans="1:80" s="97" customFormat="1" ht="5.0999999999999996" customHeight="1">
      <c r="A188" s="115"/>
      <c r="B188" s="115"/>
      <c r="C188" s="204"/>
      <c r="D188" s="649"/>
      <c r="E188" s="650"/>
      <c r="F188" s="650"/>
      <c r="G188" s="654"/>
      <c r="H188" s="654"/>
      <c r="I188" s="654"/>
      <c r="J188" s="654"/>
      <c r="K188" s="654"/>
      <c r="L188" s="654"/>
      <c r="M188" s="654"/>
      <c r="N188" s="654"/>
      <c r="O188" s="654"/>
      <c r="P188" s="654"/>
      <c r="Q188" s="654"/>
      <c r="R188" s="654"/>
      <c r="S188" s="654"/>
      <c r="T188" s="654"/>
      <c r="U188" s="654"/>
      <c r="V188" s="654"/>
      <c r="W188" s="654"/>
      <c r="X188" s="654"/>
      <c r="Y188" s="654"/>
      <c r="Z188" s="654"/>
      <c r="AA188" s="654"/>
      <c r="AB188" s="654"/>
      <c r="AC188" s="654"/>
      <c r="AD188" s="654"/>
      <c r="AE188" s="654"/>
      <c r="AF188" s="654"/>
      <c r="AG188" s="654"/>
      <c r="AH188" s="654"/>
      <c r="AI188" s="654"/>
      <c r="AJ188" s="654"/>
      <c r="AK188" s="654"/>
      <c r="AL188" s="654"/>
      <c r="AM188" s="654"/>
      <c r="AN188" s="654"/>
      <c r="AO188" s="654"/>
      <c r="AP188" s="654"/>
      <c r="AQ188" s="654"/>
      <c r="AR188" s="654"/>
      <c r="AS188" s="654"/>
      <c r="AT188" s="654"/>
      <c r="AU188" s="654"/>
      <c r="AV188" s="654"/>
      <c r="AW188" s="654"/>
      <c r="AX188" s="654"/>
      <c r="AY188" s="654"/>
      <c r="AZ188" s="654"/>
      <c r="BA188" s="654"/>
      <c r="BB188" s="654"/>
      <c r="BC188" s="654"/>
      <c r="BD188" s="654"/>
      <c r="BE188" s="654"/>
      <c r="BF188" s="654"/>
      <c r="BG188" s="654"/>
      <c r="BH188" s="654"/>
      <c r="BI188" s="654"/>
      <c r="BJ188" s="654"/>
      <c r="BK188" s="654"/>
      <c r="BL188" s="654"/>
      <c r="BM188" s="654"/>
      <c r="BN188" s="654"/>
      <c r="BO188" s="654"/>
      <c r="BP188" s="654"/>
      <c r="BQ188" s="654"/>
      <c r="BR188" s="654"/>
      <c r="BS188" s="654"/>
      <c r="BT188" s="654"/>
      <c r="BU188" s="654"/>
      <c r="BV188" s="654"/>
      <c r="BW188" s="654"/>
      <c r="BX188" s="65"/>
      <c r="BY188" s="35"/>
      <c r="BZ188" s="35"/>
      <c r="CA188" s="35"/>
      <c r="CB188" s="35"/>
    </row>
    <row r="189" spans="1:80" s="97" customFormat="1" ht="5.0999999999999996" customHeight="1">
      <c r="A189" s="115"/>
      <c r="B189" s="115"/>
      <c r="C189" s="204"/>
      <c r="D189" s="424" t="s">
        <v>68</v>
      </c>
      <c r="E189" s="425"/>
      <c r="F189" s="425"/>
      <c r="G189" s="425"/>
      <c r="H189" s="425"/>
      <c r="I189" s="425"/>
      <c r="J189" s="425"/>
      <c r="K189" s="425"/>
      <c r="L189" s="425"/>
      <c r="M189" s="425"/>
      <c r="N189" s="425"/>
      <c r="O189" s="425"/>
      <c r="P189" s="425"/>
      <c r="Q189" s="425"/>
      <c r="R189" s="425"/>
      <c r="S189" s="425"/>
      <c r="T189" s="425"/>
      <c r="U189" s="425"/>
      <c r="V189" s="425"/>
      <c r="W189" s="425"/>
      <c r="X189" s="425"/>
      <c r="Y189" s="425"/>
      <c r="Z189" s="425"/>
      <c r="AA189" s="425"/>
      <c r="AB189" s="425"/>
      <c r="AC189" s="425"/>
      <c r="AD189" s="425"/>
      <c r="AE189" s="425"/>
      <c r="AF189" s="425"/>
      <c r="AG189" s="425"/>
      <c r="AH189" s="425"/>
      <c r="AI189" s="425"/>
      <c r="AJ189" s="425"/>
      <c r="AK189" s="425"/>
      <c r="AL189" s="425"/>
      <c r="AM189" s="425"/>
      <c r="AN189" s="425"/>
      <c r="AO189" s="425"/>
      <c r="AP189" s="425"/>
      <c r="AQ189" s="425"/>
      <c r="AR189" s="425"/>
      <c r="AS189" s="425"/>
      <c r="AT189" s="425"/>
      <c r="AU189" s="425"/>
      <c r="AV189" s="425"/>
      <c r="AW189" s="425"/>
      <c r="AX189" s="425"/>
      <c r="AY189" s="425"/>
      <c r="AZ189" s="425"/>
      <c r="BA189" s="425"/>
      <c r="BB189" s="425"/>
      <c r="BC189" s="425"/>
      <c r="BD189" s="425"/>
      <c r="BE189" s="425"/>
      <c r="BF189" s="425"/>
      <c r="BG189" s="425"/>
      <c r="BH189" s="426"/>
      <c r="BI189" s="409" t="s">
        <v>413</v>
      </c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16"/>
      <c r="BX189" s="93"/>
      <c r="BY189" s="32"/>
      <c r="BZ189" s="32"/>
      <c r="CA189" s="35"/>
      <c r="CB189" s="35"/>
    </row>
    <row r="190" spans="1:80" s="97" customFormat="1" ht="5.0999999999999996" customHeight="1">
      <c r="A190" s="115"/>
      <c r="B190" s="115"/>
      <c r="C190" s="204"/>
      <c r="D190" s="427"/>
      <c r="E190" s="425"/>
      <c r="F190" s="425"/>
      <c r="G190" s="425"/>
      <c r="H190" s="425"/>
      <c r="I190" s="425"/>
      <c r="J190" s="425"/>
      <c r="K190" s="425"/>
      <c r="L190" s="425"/>
      <c r="M190" s="425"/>
      <c r="N190" s="425"/>
      <c r="O190" s="425"/>
      <c r="P190" s="425"/>
      <c r="Q190" s="425"/>
      <c r="R190" s="425"/>
      <c r="S190" s="425"/>
      <c r="T190" s="425"/>
      <c r="U190" s="425"/>
      <c r="V190" s="425"/>
      <c r="W190" s="425"/>
      <c r="X190" s="425"/>
      <c r="Y190" s="425"/>
      <c r="Z190" s="425"/>
      <c r="AA190" s="425"/>
      <c r="AB190" s="425"/>
      <c r="AC190" s="425"/>
      <c r="AD190" s="425"/>
      <c r="AE190" s="425"/>
      <c r="AF190" s="425"/>
      <c r="AG190" s="425"/>
      <c r="AH190" s="425"/>
      <c r="AI190" s="425"/>
      <c r="AJ190" s="425"/>
      <c r="AK190" s="425"/>
      <c r="AL190" s="425"/>
      <c r="AM190" s="425"/>
      <c r="AN190" s="425"/>
      <c r="AO190" s="425"/>
      <c r="AP190" s="425"/>
      <c r="AQ190" s="425"/>
      <c r="AR190" s="425"/>
      <c r="AS190" s="425"/>
      <c r="AT190" s="425"/>
      <c r="AU190" s="425"/>
      <c r="AV190" s="425"/>
      <c r="AW190" s="425"/>
      <c r="AX190" s="425"/>
      <c r="AY190" s="425"/>
      <c r="AZ190" s="425"/>
      <c r="BA190" s="425"/>
      <c r="BB190" s="425"/>
      <c r="BC190" s="425"/>
      <c r="BD190" s="425"/>
      <c r="BE190" s="425"/>
      <c r="BF190" s="425"/>
      <c r="BG190" s="425"/>
      <c r="BH190" s="426"/>
      <c r="BI190" s="217"/>
      <c r="BJ190" s="410"/>
      <c r="BK190" s="410"/>
      <c r="BL190" s="410"/>
      <c r="BM190" s="410"/>
      <c r="BN190" s="410"/>
      <c r="BO190" s="410"/>
      <c r="BP190" s="410"/>
      <c r="BQ190" s="410"/>
      <c r="BR190" s="410"/>
      <c r="BS190" s="410"/>
      <c r="BT190" s="410"/>
      <c r="BU190" s="410"/>
      <c r="BV190" s="410"/>
      <c r="BW190" s="216"/>
      <c r="BX190" s="98"/>
      <c r="BY190" s="32"/>
      <c r="BZ190" s="32"/>
      <c r="CA190" s="35"/>
      <c r="CB190" s="35"/>
    </row>
    <row r="191" spans="1:80" s="97" customFormat="1" ht="5.0999999999999996" customHeight="1">
      <c r="A191" s="115"/>
      <c r="B191" s="115"/>
      <c r="C191" s="204"/>
      <c r="D191" s="427"/>
      <c r="E191" s="425"/>
      <c r="F191" s="425"/>
      <c r="G191" s="425"/>
      <c r="H191" s="425"/>
      <c r="I191" s="425"/>
      <c r="J191" s="425"/>
      <c r="K191" s="425"/>
      <c r="L191" s="425"/>
      <c r="M191" s="425"/>
      <c r="N191" s="425"/>
      <c r="O191" s="425"/>
      <c r="P191" s="425"/>
      <c r="Q191" s="425"/>
      <c r="R191" s="425"/>
      <c r="S191" s="425"/>
      <c r="T191" s="425"/>
      <c r="U191" s="425"/>
      <c r="V191" s="425"/>
      <c r="W191" s="425"/>
      <c r="X191" s="425"/>
      <c r="Y191" s="425"/>
      <c r="Z191" s="425"/>
      <c r="AA191" s="425"/>
      <c r="AB191" s="425"/>
      <c r="AC191" s="425"/>
      <c r="AD191" s="425"/>
      <c r="AE191" s="425"/>
      <c r="AF191" s="425"/>
      <c r="AG191" s="425"/>
      <c r="AH191" s="425"/>
      <c r="AI191" s="425"/>
      <c r="AJ191" s="425"/>
      <c r="AK191" s="425"/>
      <c r="AL191" s="425"/>
      <c r="AM191" s="425"/>
      <c r="AN191" s="425"/>
      <c r="AO191" s="425"/>
      <c r="AP191" s="425"/>
      <c r="AQ191" s="425"/>
      <c r="AR191" s="425"/>
      <c r="AS191" s="425"/>
      <c r="AT191" s="425"/>
      <c r="AU191" s="425"/>
      <c r="AV191" s="425"/>
      <c r="AW191" s="425"/>
      <c r="AX191" s="425"/>
      <c r="AY191" s="425"/>
      <c r="AZ191" s="425"/>
      <c r="BA191" s="425"/>
      <c r="BB191" s="425"/>
      <c r="BC191" s="425"/>
      <c r="BD191" s="425"/>
      <c r="BE191" s="425"/>
      <c r="BF191" s="425"/>
      <c r="BG191" s="425"/>
      <c r="BH191" s="426"/>
      <c r="BI191" s="217"/>
      <c r="BJ191" s="410"/>
      <c r="BK191" s="410"/>
      <c r="BL191" s="410"/>
      <c r="BM191" s="410"/>
      <c r="BN191" s="410"/>
      <c r="BO191" s="410"/>
      <c r="BP191" s="410"/>
      <c r="BQ191" s="410"/>
      <c r="BR191" s="410"/>
      <c r="BS191" s="410"/>
      <c r="BT191" s="410"/>
      <c r="BU191" s="410"/>
      <c r="BV191" s="410"/>
      <c r="BW191" s="216"/>
      <c r="BX191" s="98"/>
      <c r="BY191" s="32"/>
      <c r="BZ191" s="32"/>
      <c r="CA191" s="35"/>
      <c r="CB191" s="35"/>
    </row>
    <row r="192" spans="1:80" s="97" customFormat="1" ht="5.0999999999999996" customHeight="1" thickBot="1">
      <c r="A192" s="115"/>
      <c r="B192" s="115"/>
      <c r="C192" s="204"/>
      <c r="D192" s="427"/>
      <c r="E192" s="425"/>
      <c r="F192" s="425"/>
      <c r="G192" s="425"/>
      <c r="H192" s="425"/>
      <c r="I192" s="425"/>
      <c r="J192" s="425"/>
      <c r="K192" s="425"/>
      <c r="L192" s="425"/>
      <c r="M192" s="425"/>
      <c r="N192" s="425"/>
      <c r="O192" s="425"/>
      <c r="P192" s="425"/>
      <c r="Q192" s="425"/>
      <c r="R192" s="425"/>
      <c r="S192" s="425"/>
      <c r="T192" s="425"/>
      <c r="U192" s="425"/>
      <c r="V192" s="425"/>
      <c r="W192" s="425"/>
      <c r="X192" s="425"/>
      <c r="Y192" s="425"/>
      <c r="Z192" s="425"/>
      <c r="AA192" s="425"/>
      <c r="AB192" s="425"/>
      <c r="AC192" s="425"/>
      <c r="AD192" s="425"/>
      <c r="AE192" s="425"/>
      <c r="AF192" s="425"/>
      <c r="AG192" s="425"/>
      <c r="AH192" s="425"/>
      <c r="AI192" s="425"/>
      <c r="AJ192" s="425"/>
      <c r="AK192" s="425"/>
      <c r="AL192" s="425"/>
      <c r="AM192" s="425"/>
      <c r="AN192" s="425"/>
      <c r="AO192" s="425"/>
      <c r="AP192" s="425"/>
      <c r="AQ192" s="425"/>
      <c r="AR192" s="425"/>
      <c r="AS192" s="425"/>
      <c r="AT192" s="425"/>
      <c r="AU192" s="425"/>
      <c r="AV192" s="425"/>
      <c r="AW192" s="425"/>
      <c r="AX192" s="425"/>
      <c r="AY192" s="425"/>
      <c r="AZ192" s="425"/>
      <c r="BA192" s="425"/>
      <c r="BB192" s="425"/>
      <c r="BC192" s="425"/>
      <c r="BD192" s="425"/>
      <c r="BE192" s="425"/>
      <c r="BF192" s="425"/>
      <c r="BG192" s="425"/>
      <c r="BH192" s="426"/>
      <c r="BI192" s="217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16"/>
      <c r="BX192" s="98"/>
      <c r="BY192" s="32"/>
      <c r="BZ192" s="32"/>
      <c r="CA192" s="35"/>
      <c r="CB192" s="35"/>
    </row>
    <row r="193" spans="1:80" s="97" customFormat="1" ht="8.1" customHeight="1">
      <c r="A193" s="115"/>
      <c r="B193" s="115"/>
      <c r="C193" s="204"/>
      <c r="D193" s="366" t="s">
        <v>13</v>
      </c>
      <c r="E193" s="367"/>
      <c r="F193" s="405" t="s">
        <v>414</v>
      </c>
      <c r="G193" s="406"/>
      <c r="H193" s="406"/>
      <c r="I193" s="406"/>
      <c r="J193" s="406"/>
      <c r="K193" s="406"/>
      <c r="L193" s="406"/>
      <c r="M193" s="406"/>
      <c r="N193" s="406"/>
      <c r="O193" s="406"/>
      <c r="P193" s="406"/>
      <c r="Q193" s="406"/>
      <c r="R193" s="406"/>
      <c r="S193" s="406"/>
      <c r="T193" s="406"/>
      <c r="U193" s="406"/>
      <c r="V193" s="406"/>
      <c r="W193" s="406"/>
      <c r="X193" s="406"/>
      <c r="Y193" s="406"/>
      <c r="Z193" s="406"/>
      <c r="AA193" s="406"/>
      <c r="AB193" s="406"/>
      <c r="AC193" s="406"/>
      <c r="AD193" s="406"/>
      <c r="AE193" s="406"/>
      <c r="AF193" s="406"/>
      <c r="AG193" s="406"/>
      <c r="AH193" s="406"/>
      <c r="AI193" s="406"/>
      <c r="AJ193" s="406"/>
      <c r="AK193" s="406"/>
      <c r="AL193" s="406"/>
      <c r="AM193" s="406"/>
      <c r="AN193" s="406"/>
      <c r="AO193" s="406"/>
      <c r="AP193" s="406"/>
      <c r="AQ193" s="406"/>
      <c r="AR193" s="406"/>
      <c r="AS193" s="406"/>
      <c r="AT193" s="406"/>
      <c r="AU193" s="406"/>
      <c r="AV193" s="406"/>
      <c r="AW193" s="406"/>
      <c r="AX193" s="406"/>
      <c r="AY193" s="406"/>
      <c r="AZ193" s="406"/>
      <c r="BA193" s="406"/>
      <c r="BB193" s="406"/>
      <c r="BC193" s="406"/>
      <c r="BD193" s="406"/>
      <c r="BE193" s="406"/>
      <c r="BF193" s="406"/>
      <c r="BG193" s="406"/>
      <c r="BH193" s="406"/>
      <c r="BI193" s="334">
        <f>'"A" lap'!BI29+'"B" lap'!BI29+'"C" lap'!BI29+'"D" lap'!BI29</f>
        <v>0</v>
      </c>
      <c r="BJ193" s="334"/>
      <c r="BK193" s="334"/>
      <c r="BL193" s="334"/>
      <c r="BM193" s="334"/>
      <c r="BN193" s="334"/>
      <c r="BO193" s="334"/>
      <c r="BP193" s="334"/>
      <c r="BQ193" s="334"/>
      <c r="BR193" s="334"/>
      <c r="BS193" s="334"/>
      <c r="BT193" s="334"/>
      <c r="BU193" s="334"/>
      <c r="BV193" s="334"/>
      <c r="BW193" s="334"/>
      <c r="BX193" s="32"/>
      <c r="BY193" s="32"/>
      <c r="BZ193" s="32"/>
      <c r="CA193" s="35"/>
      <c r="CB193" s="35"/>
    </row>
    <row r="194" spans="1:80" s="97" customFormat="1" ht="8.1" customHeight="1">
      <c r="A194" s="115"/>
      <c r="B194" s="115"/>
      <c r="C194" s="204"/>
      <c r="D194" s="368"/>
      <c r="E194" s="368"/>
      <c r="F194" s="407"/>
      <c r="G194" s="407"/>
      <c r="H194" s="407"/>
      <c r="I194" s="407"/>
      <c r="J194" s="407"/>
      <c r="K194" s="407"/>
      <c r="L194" s="407"/>
      <c r="M194" s="407"/>
      <c r="N194" s="407"/>
      <c r="O194" s="407"/>
      <c r="P194" s="407"/>
      <c r="Q194" s="407"/>
      <c r="R194" s="407"/>
      <c r="S194" s="407"/>
      <c r="T194" s="407"/>
      <c r="U194" s="407"/>
      <c r="V194" s="407"/>
      <c r="W194" s="407"/>
      <c r="X194" s="407"/>
      <c r="Y194" s="407"/>
      <c r="Z194" s="407"/>
      <c r="AA194" s="407"/>
      <c r="AB194" s="407"/>
      <c r="AC194" s="407"/>
      <c r="AD194" s="407"/>
      <c r="AE194" s="407"/>
      <c r="AF194" s="407"/>
      <c r="AG194" s="407"/>
      <c r="AH194" s="407"/>
      <c r="AI194" s="407"/>
      <c r="AJ194" s="407"/>
      <c r="AK194" s="407"/>
      <c r="AL194" s="407"/>
      <c r="AM194" s="407"/>
      <c r="AN194" s="407"/>
      <c r="AO194" s="407"/>
      <c r="AP194" s="407"/>
      <c r="AQ194" s="407"/>
      <c r="AR194" s="407"/>
      <c r="AS194" s="407"/>
      <c r="AT194" s="407"/>
      <c r="AU194" s="407"/>
      <c r="AV194" s="407"/>
      <c r="AW194" s="407"/>
      <c r="AX194" s="407"/>
      <c r="AY194" s="407"/>
      <c r="AZ194" s="407"/>
      <c r="BA194" s="407"/>
      <c r="BB194" s="407"/>
      <c r="BC194" s="407"/>
      <c r="BD194" s="407"/>
      <c r="BE194" s="407"/>
      <c r="BF194" s="407"/>
      <c r="BG194" s="407"/>
      <c r="BH194" s="407"/>
      <c r="BI194" s="335"/>
      <c r="BJ194" s="335"/>
      <c r="BK194" s="335"/>
      <c r="BL194" s="335"/>
      <c r="BM194" s="335"/>
      <c r="BN194" s="335"/>
      <c r="BO194" s="335"/>
      <c r="BP194" s="335"/>
      <c r="BQ194" s="335"/>
      <c r="BR194" s="335"/>
      <c r="BS194" s="335"/>
      <c r="BT194" s="335"/>
      <c r="BU194" s="335"/>
      <c r="BV194" s="335"/>
      <c r="BW194" s="335"/>
      <c r="BX194" s="32"/>
      <c r="BY194" s="32"/>
      <c r="BZ194" s="32"/>
      <c r="CA194" s="35"/>
      <c r="CB194" s="35"/>
    </row>
    <row r="195" spans="1:80" s="97" customFormat="1" ht="8.1" customHeight="1">
      <c r="A195" s="115"/>
      <c r="B195" s="115"/>
      <c r="C195" s="204"/>
      <c r="D195" s="368"/>
      <c r="E195" s="368"/>
      <c r="F195" s="407"/>
      <c r="G195" s="407"/>
      <c r="H195" s="407"/>
      <c r="I195" s="407"/>
      <c r="J195" s="407"/>
      <c r="K195" s="407"/>
      <c r="L195" s="407"/>
      <c r="M195" s="407"/>
      <c r="N195" s="407"/>
      <c r="O195" s="407"/>
      <c r="P195" s="407"/>
      <c r="Q195" s="407"/>
      <c r="R195" s="407"/>
      <c r="S195" s="407"/>
      <c r="T195" s="407"/>
      <c r="U195" s="407"/>
      <c r="V195" s="407"/>
      <c r="W195" s="407"/>
      <c r="X195" s="407"/>
      <c r="Y195" s="407"/>
      <c r="Z195" s="407"/>
      <c r="AA195" s="407"/>
      <c r="AB195" s="407"/>
      <c r="AC195" s="407"/>
      <c r="AD195" s="407"/>
      <c r="AE195" s="407"/>
      <c r="AF195" s="407"/>
      <c r="AG195" s="407"/>
      <c r="AH195" s="407"/>
      <c r="AI195" s="407"/>
      <c r="AJ195" s="407"/>
      <c r="AK195" s="407"/>
      <c r="AL195" s="407"/>
      <c r="AM195" s="407"/>
      <c r="AN195" s="407"/>
      <c r="AO195" s="407"/>
      <c r="AP195" s="407"/>
      <c r="AQ195" s="407"/>
      <c r="AR195" s="407"/>
      <c r="AS195" s="407"/>
      <c r="AT195" s="407"/>
      <c r="AU195" s="407"/>
      <c r="AV195" s="407"/>
      <c r="AW195" s="407"/>
      <c r="AX195" s="407"/>
      <c r="AY195" s="407"/>
      <c r="AZ195" s="407"/>
      <c r="BA195" s="407"/>
      <c r="BB195" s="407"/>
      <c r="BC195" s="407"/>
      <c r="BD195" s="407"/>
      <c r="BE195" s="407"/>
      <c r="BF195" s="407"/>
      <c r="BG195" s="407"/>
      <c r="BH195" s="407"/>
      <c r="BI195" s="335"/>
      <c r="BJ195" s="335"/>
      <c r="BK195" s="335"/>
      <c r="BL195" s="335"/>
      <c r="BM195" s="335"/>
      <c r="BN195" s="335"/>
      <c r="BO195" s="335"/>
      <c r="BP195" s="335"/>
      <c r="BQ195" s="335"/>
      <c r="BR195" s="335"/>
      <c r="BS195" s="335"/>
      <c r="BT195" s="335"/>
      <c r="BU195" s="335"/>
      <c r="BV195" s="335"/>
      <c r="BW195" s="335"/>
      <c r="BX195" s="32"/>
      <c r="BY195" s="32"/>
      <c r="BZ195" s="32"/>
      <c r="CA195" s="35"/>
      <c r="CB195" s="35"/>
    </row>
    <row r="196" spans="1:80" s="97" customFormat="1" ht="8.1" customHeight="1" thickBot="1">
      <c r="A196" s="115"/>
      <c r="B196" s="115"/>
      <c r="C196" s="204"/>
      <c r="D196" s="369"/>
      <c r="E196" s="369"/>
      <c r="F196" s="408"/>
      <c r="G196" s="408"/>
      <c r="H196" s="408"/>
      <c r="I196" s="408"/>
      <c r="J196" s="408"/>
      <c r="K196" s="408"/>
      <c r="L196" s="408"/>
      <c r="M196" s="408"/>
      <c r="N196" s="408"/>
      <c r="O196" s="408"/>
      <c r="P196" s="408"/>
      <c r="Q196" s="408"/>
      <c r="R196" s="408"/>
      <c r="S196" s="408"/>
      <c r="T196" s="408"/>
      <c r="U196" s="408"/>
      <c r="V196" s="408"/>
      <c r="W196" s="408"/>
      <c r="X196" s="408"/>
      <c r="Y196" s="408"/>
      <c r="Z196" s="408"/>
      <c r="AA196" s="408"/>
      <c r="AB196" s="408"/>
      <c r="AC196" s="408"/>
      <c r="AD196" s="408"/>
      <c r="AE196" s="408"/>
      <c r="AF196" s="408"/>
      <c r="AG196" s="408"/>
      <c r="AH196" s="408"/>
      <c r="AI196" s="408"/>
      <c r="AJ196" s="408"/>
      <c r="AK196" s="408"/>
      <c r="AL196" s="408"/>
      <c r="AM196" s="408"/>
      <c r="AN196" s="408"/>
      <c r="AO196" s="408"/>
      <c r="AP196" s="408"/>
      <c r="AQ196" s="408"/>
      <c r="AR196" s="408"/>
      <c r="AS196" s="408"/>
      <c r="AT196" s="408"/>
      <c r="AU196" s="408"/>
      <c r="AV196" s="408"/>
      <c r="AW196" s="408"/>
      <c r="AX196" s="408"/>
      <c r="AY196" s="408"/>
      <c r="AZ196" s="408"/>
      <c r="BA196" s="408"/>
      <c r="BB196" s="408"/>
      <c r="BC196" s="408"/>
      <c r="BD196" s="408"/>
      <c r="BE196" s="408"/>
      <c r="BF196" s="408"/>
      <c r="BG196" s="408"/>
      <c r="BH196" s="408"/>
      <c r="BI196" s="336"/>
      <c r="BJ196" s="336"/>
      <c r="BK196" s="336"/>
      <c r="BL196" s="336"/>
      <c r="BM196" s="336"/>
      <c r="BN196" s="336"/>
      <c r="BO196" s="336"/>
      <c r="BP196" s="336"/>
      <c r="BQ196" s="336"/>
      <c r="BR196" s="336"/>
      <c r="BS196" s="336"/>
      <c r="BT196" s="336"/>
      <c r="BU196" s="336"/>
      <c r="BV196" s="336"/>
      <c r="BW196" s="336"/>
      <c r="BX196" s="32"/>
      <c r="BY196" s="32"/>
      <c r="BZ196" s="32"/>
      <c r="CA196" s="35"/>
      <c r="CB196" s="35"/>
    </row>
    <row r="197" spans="1:80" s="97" customFormat="1" ht="8.1" customHeight="1">
      <c r="A197" s="115"/>
      <c r="B197" s="115"/>
      <c r="C197" s="204"/>
      <c r="D197" s="215" t="s">
        <v>15</v>
      </c>
      <c r="E197" s="216"/>
      <c r="F197" s="355" t="s">
        <v>415</v>
      </c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  <c r="BH197" s="210"/>
      <c r="BI197" s="414">
        <f>'"E" lap'!BI54</f>
        <v>0</v>
      </c>
      <c r="BJ197" s="415"/>
      <c r="BK197" s="415"/>
      <c r="BL197" s="415"/>
      <c r="BM197" s="415"/>
      <c r="BN197" s="415"/>
      <c r="BO197" s="415"/>
      <c r="BP197" s="415"/>
      <c r="BQ197" s="415"/>
      <c r="BR197" s="415"/>
      <c r="BS197" s="415"/>
      <c r="BT197" s="415"/>
      <c r="BU197" s="415"/>
      <c r="BV197" s="415"/>
      <c r="BW197" s="416"/>
      <c r="BX197" s="98"/>
      <c r="BY197" s="32"/>
      <c r="BZ197" s="32"/>
      <c r="CA197" s="35"/>
      <c r="CB197" s="35"/>
    </row>
    <row r="198" spans="1:80" s="97" customFormat="1" ht="8.1" customHeight="1">
      <c r="A198" s="115"/>
      <c r="B198" s="115"/>
      <c r="C198" s="204"/>
      <c r="D198" s="217"/>
      <c r="E198" s="216"/>
      <c r="F198" s="208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209"/>
      <c r="BF198" s="209"/>
      <c r="BG198" s="209"/>
      <c r="BH198" s="210"/>
      <c r="BI198" s="414"/>
      <c r="BJ198" s="415"/>
      <c r="BK198" s="415"/>
      <c r="BL198" s="415"/>
      <c r="BM198" s="415"/>
      <c r="BN198" s="415"/>
      <c r="BO198" s="415"/>
      <c r="BP198" s="415"/>
      <c r="BQ198" s="415"/>
      <c r="BR198" s="415"/>
      <c r="BS198" s="415"/>
      <c r="BT198" s="415"/>
      <c r="BU198" s="415"/>
      <c r="BV198" s="415"/>
      <c r="BW198" s="416"/>
      <c r="BX198" s="98"/>
      <c r="BY198" s="32"/>
      <c r="BZ198" s="32"/>
      <c r="CA198" s="35"/>
      <c r="CB198" s="35"/>
    </row>
    <row r="199" spans="1:80" s="97" customFormat="1" ht="8.1" customHeight="1">
      <c r="A199" s="115"/>
      <c r="B199" s="115"/>
      <c r="C199" s="204"/>
      <c r="D199" s="356"/>
      <c r="E199" s="303"/>
      <c r="F199" s="348"/>
      <c r="G199" s="307"/>
      <c r="H199" s="307"/>
      <c r="I199" s="307"/>
      <c r="J199" s="307"/>
      <c r="K199" s="307"/>
      <c r="L199" s="307"/>
      <c r="M199" s="307"/>
      <c r="N199" s="307"/>
      <c r="O199" s="307"/>
      <c r="P199" s="307"/>
      <c r="Q199" s="307"/>
      <c r="R199" s="307"/>
      <c r="S199" s="307"/>
      <c r="T199" s="307"/>
      <c r="U199" s="307"/>
      <c r="V199" s="307"/>
      <c r="W199" s="307"/>
      <c r="X199" s="307"/>
      <c r="Y199" s="307"/>
      <c r="Z199" s="307"/>
      <c r="AA199" s="307"/>
      <c r="AB199" s="307"/>
      <c r="AC199" s="307"/>
      <c r="AD199" s="307"/>
      <c r="AE199" s="307"/>
      <c r="AF199" s="307"/>
      <c r="AG199" s="307"/>
      <c r="AH199" s="307"/>
      <c r="AI199" s="307"/>
      <c r="AJ199" s="307"/>
      <c r="AK199" s="307"/>
      <c r="AL199" s="307"/>
      <c r="AM199" s="307"/>
      <c r="AN199" s="307"/>
      <c r="AO199" s="307"/>
      <c r="AP199" s="307"/>
      <c r="AQ199" s="307"/>
      <c r="AR199" s="307"/>
      <c r="AS199" s="307"/>
      <c r="AT199" s="307"/>
      <c r="AU199" s="307"/>
      <c r="AV199" s="307"/>
      <c r="AW199" s="307"/>
      <c r="AX199" s="307"/>
      <c r="AY199" s="307"/>
      <c r="AZ199" s="307"/>
      <c r="BA199" s="307"/>
      <c r="BB199" s="307"/>
      <c r="BC199" s="307"/>
      <c r="BD199" s="307"/>
      <c r="BE199" s="307"/>
      <c r="BF199" s="307"/>
      <c r="BG199" s="307"/>
      <c r="BH199" s="308"/>
      <c r="BI199" s="417"/>
      <c r="BJ199" s="418"/>
      <c r="BK199" s="418"/>
      <c r="BL199" s="418"/>
      <c r="BM199" s="418"/>
      <c r="BN199" s="418"/>
      <c r="BO199" s="418"/>
      <c r="BP199" s="418"/>
      <c r="BQ199" s="418"/>
      <c r="BR199" s="418"/>
      <c r="BS199" s="418"/>
      <c r="BT199" s="418"/>
      <c r="BU199" s="418"/>
      <c r="BV199" s="418"/>
      <c r="BW199" s="419"/>
      <c r="BX199" s="98"/>
      <c r="BY199" s="32"/>
      <c r="BZ199" s="32"/>
      <c r="CA199" s="35"/>
      <c r="CB199" s="35"/>
    </row>
    <row r="200" spans="1:80" s="97" customFormat="1" ht="8.1" customHeight="1">
      <c r="A200" s="115"/>
      <c r="B200" s="115"/>
      <c r="C200" s="204"/>
      <c r="D200" s="337" t="s">
        <v>19</v>
      </c>
      <c r="E200" s="212"/>
      <c r="F200" s="220" t="s">
        <v>416</v>
      </c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1"/>
      <c r="AY200" s="221"/>
      <c r="AZ200" s="221"/>
      <c r="BA200" s="221"/>
      <c r="BB200" s="221"/>
      <c r="BC200" s="221"/>
      <c r="BD200" s="221"/>
      <c r="BE200" s="221"/>
      <c r="BF200" s="221"/>
      <c r="BG200" s="221"/>
      <c r="BH200" s="222"/>
      <c r="BI200" s="349"/>
      <c r="BJ200" s="350"/>
      <c r="BK200" s="350"/>
      <c r="BL200" s="350"/>
      <c r="BM200" s="350"/>
      <c r="BN200" s="350"/>
      <c r="BO200" s="350"/>
      <c r="BP200" s="350"/>
      <c r="BQ200" s="350"/>
      <c r="BR200" s="350"/>
      <c r="BS200" s="350"/>
      <c r="BT200" s="350"/>
      <c r="BU200" s="350"/>
      <c r="BV200" s="350"/>
      <c r="BW200" s="351"/>
      <c r="BX200" s="98"/>
      <c r="BY200" s="32"/>
      <c r="BZ200" s="32"/>
      <c r="CA200" s="35"/>
      <c r="CB200" s="35"/>
    </row>
    <row r="201" spans="1:80" s="97" customFormat="1" ht="8.1" customHeight="1">
      <c r="A201" s="115"/>
      <c r="B201" s="115"/>
      <c r="C201" s="204"/>
      <c r="D201" s="213"/>
      <c r="E201" s="214"/>
      <c r="F201" s="223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  <c r="AI201" s="224"/>
      <c r="AJ201" s="224"/>
      <c r="AK201" s="224"/>
      <c r="AL201" s="224"/>
      <c r="AM201" s="224"/>
      <c r="AN201" s="224"/>
      <c r="AO201" s="224"/>
      <c r="AP201" s="224"/>
      <c r="AQ201" s="224"/>
      <c r="AR201" s="224"/>
      <c r="AS201" s="224"/>
      <c r="AT201" s="224"/>
      <c r="AU201" s="224"/>
      <c r="AV201" s="224"/>
      <c r="AW201" s="224"/>
      <c r="AX201" s="224"/>
      <c r="AY201" s="224"/>
      <c r="AZ201" s="224"/>
      <c r="BA201" s="224"/>
      <c r="BB201" s="224"/>
      <c r="BC201" s="224"/>
      <c r="BD201" s="224"/>
      <c r="BE201" s="224"/>
      <c r="BF201" s="224"/>
      <c r="BG201" s="224"/>
      <c r="BH201" s="225"/>
      <c r="BI201" s="251"/>
      <c r="BJ201" s="252"/>
      <c r="BK201" s="252"/>
      <c r="BL201" s="252"/>
      <c r="BM201" s="252"/>
      <c r="BN201" s="252"/>
      <c r="BO201" s="252"/>
      <c r="BP201" s="252"/>
      <c r="BQ201" s="252"/>
      <c r="BR201" s="252"/>
      <c r="BS201" s="252"/>
      <c r="BT201" s="252"/>
      <c r="BU201" s="252"/>
      <c r="BV201" s="252"/>
      <c r="BW201" s="253"/>
      <c r="BX201" s="98"/>
      <c r="BY201" s="32"/>
      <c r="BZ201" s="32"/>
      <c r="CA201" s="35"/>
      <c r="CB201" s="35"/>
    </row>
    <row r="202" spans="1:80" s="97" customFormat="1" ht="8.1" customHeight="1">
      <c r="A202" s="115"/>
      <c r="B202" s="115"/>
      <c r="C202" s="204"/>
      <c r="D202" s="346"/>
      <c r="E202" s="347"/>
      <c r="F202" s="226"/>
      <c r="G202" s="227"/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F202" s="227"/>
      <c r="AG202" s="227"/>
      <c r="AH202" s="227"/>
      <c r="AI202" s="227"/>
      <c r="AJ202" s="227"/>
      <c r="AK202" s="227"/>
      <c r="AL202" s="227"/>
      <c r="AM202" s="227"/>
      <c r="AN202" s="227"/>
      <c r="AO202" s="227"/>
      <c r="AP202" s="227"/>
      <c r="AQ202" s="227"/>
      <c r="AR202" s="227"/>
      <c r="AS202" s="227"/>
      <c r="AT202" s="227"/>
      <c r="AU202" s="227"/>
      <c r="AV202" s="227"/>
      <c r="AW202" s="227"/>
      <c r="AX202" s="227"/>
      <c r="AY202" s="227"/>
      <c r="AZ202" s="227"/>
      <c r="BA202" s="227"/>
      <c r="BB202" s="227"/>
      <c r="BC202" s="227"/>
      <c r="BD202" s="227"/>
      <c r="BE202" s="227"/>
      <c r="BF202" s="227"/>
      <c r="BG202" s="227"/>
      <c r="BH202" s="228"/>
      <c r="BI202" s="352"/>
      <c r="BJ202" s="353"/>
      <c r="BK202" s="353"/>
      <c r="BL202" s="353"/>
      <c r="BM202" s="353"/>
      <c r="BN202" s="353"/>
      <c r="BO202" s="353"/>
      <c r="BP202" s="353"/>
      <c r="BQ202" s="353"/>
      <c r="BR202" s="353"/>
      <c r="BS202" s="353"/>
      <c r="BT202" s="353"/>
      <c r="BU202" s="353"/>
      <c r="BV202" s="353"/>
      <c r="BW202" s="354"/>
      <c r="BX202" s="98"/>
      <c r="BY202" s="32"/>
      <c r="BZ202" s="32"/>
      <c r="CA202" s="35"/>
      <c r="CB202" s="35"/>
    </row>
    <row r="203" spans="1:80" s="97" customFormat="1" ht="8.1" customHeight="1">
      <c r="A203" s="115"/>
      <c r="B203" s="115"/>
      <c r="C203" s="204"/>
      <c r="D203" s="211" t="s">
        <v>243</v>
      </c>
      <c r="E203" s="212"/>
      <c r="F203" s="220" t="s">
        <v>417</v>
      </c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1"/>
      <c r="AV203" s="221"/>
      <c r="AW203" s="221"/>
      <c r="AX203" s="221"/>
      <c r="AY203" s="221"/>
      <c r="AZ203" s="221"/>
      <c r="BA203" s="221"/>
      <c r="BB203" s="221"/>
      <c r="BC203" s="221"/>
      <c r="BD203" s="221"/>
      <c r="BE203" s="221"/>
      <c r="BF203" s="221"/>
      <c r="BG203" s="221"/>
      <c r="BH203" s="222"/>
      <c r="BI203" s="349"/>
      <c r="BJ203" s="350"/>
      <c r="BK203" s="350"/>
      <c r="BL203" s="350"/>
      <c r="BM203" s="350"/>
      <c r="BN203" s="350"/>
      <c r="BO203" s="350"/>
      <c r="BP203" s="350"/>
      <c r="BQ203" s="350"/>
      <c r="BR203" s="350"/>
      <c r="BS203" s="350"/>
      <c r="BT203" s="350"/>
      <c r="BU203" s="350"/>
      <c r="BV203" s="350"/>
      <c r="BW203" s="351"/>
      <c r="BX203" s="98"/>
      <c r="BY203" s="32"/>
      <c r="BZ203" s="32"/>
      <c r="CA203" s="35"/>
      <c r="CB203" s="35"/>
    </row>
    <row r="204" spans="1:80" s="97" customFormat="1" ht="8.1" customHeight="1">
      <c r="A204" s="115"/>
      <c r="B204" s="115"/>
      <c r="C204" s="204"/>
      <c r="D204" s="213"/>
      <c r="E204" s="214"/>
      <c r="F204" s="223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  <c r="AI204" s="224"/>
      <c r="AJ204" s="224"/>
      <c r="AK204" s="224"/>
      <c r="AL204" s="224"/>
      <c r="AM204" s="224"/>
      <c r="AN204" s="224"/>
      <c r="AO204" s="224"/>
      <c r="AP204" s="224"/>
      <c r="AQ204" s="224"/>
      <c r="AR204" s="224"/>
      <c r="AS204" s="224"/>
      <c r="AT204" s="224"/>
      <c r="AU204" s="224"/>
      <c r="AV204" s="224"/>
      <c r="AW204" s="224"/>
      <c r="AX204" s="224"/>
      <c r="AY204" s="224"/>
      <c r="AZ204" s="224"/>
      <c r="BA204" s="224"/>
      <c r="BB204" s="224"/>
      <c r="BC204" s="224"/>
      <c r="BD204" s="224"/>
      <c r="BE204" s="224"/>
      <c r="BF204" s="224"/>
      <c r="BG204" s="224"/>
      <c r="BH204" s="225"/>
      <c r="BI204" s="251"/>
      <c r="BJ204" s="252"/>
      <c r="BK204" s="252"/>
      <c r="BL204" s="252"/>
      <c r="BM204" s="252"/>
      <c r="BN204" s="252"/>
      <c r="BO204" s="252"/>
      <c r="BP204" s="252"/>
      <c r="BQ204" s="252"/>
      <c r="BR204" s="252"/>
      <c r="BS204" s="252"/>
      <c r="BT204" s="252"/>
      <c r="BU204" s="252"/>
      <c r="BV204" s="252"/>
      <c r="BW204" s="253"/>
      <c r="BX204" s="98"/>
      <c r="BY204" s="32"/>
      <c r="BZ204" s="32"/>
      <c r="CA204" s="35"/>
      <c r="CB204" s="35"/>
    </row>
    <row r="205" spans="1:80" s="97" customFormat="1" ht="8.1" customHeight="1">
      <c r="A205" s="115"/>
      <c r="B205" s="115"/>
      <c r="C205" s="204"/>
      <c r="D205" s="346"/>
      <c r="E205" s="347"/>
      <c r="F205" s="226"/>
      <c r="G205" s="227"/>
      <c r="H205" s="227"/>
      <c r="I205" s="227"/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27"/>
      <c r="X205" s="227"/>
      <c r="Y205" s="227"/>
      <c r="Z205" s="227"/>
      <c r="AA205" s="227"/>
      <c r="AB205" s="227"/>
      <c r="AC205" s="227"/>
      <c r="AD205" s="227"/>
      <c r="AE205" s="227"/>
      <c r="AF205" s="227"/>
      <c r="AG205" s="227"/>
      <c r="AH205" s="227"/>
      <c r="AI205" s="227"/>
      <c r="AJ205" s="227"/>
      <c r="AK205" s="227"/>
      <c r="AL205" s="227"/>
      <c r="AM205" s="227"/>
      <c r="AN205" s="227"/>
      <c r="AO205" s="227"/>
      <c r="AP205" s="227"/>
      <c r="AQ205" s="227"/>
      <c r="AR205" s="227"/>
      <c r="AS205" s="227"/>
      <c r="AT205" s="227"/>
      <c r="AU205" s="227"/>
      <c r="AV205" s="227"/>
      <c r="AW205" s="227"/>
      <c r="AX205" s="227"/>
      <c r="AY205" s="227"/>
      <c r="AZ205" s="227"/>
      <c r="BA205" s="227"/>
      <c r="BB205" s="227"/>
      <c r="BC205" s="227"/>
      <c r="BD205" s="227"/>
      <c r="BE205" s="227"/>
      <c r="BF205" s="227"/>
      <c r="BG205" s="227"/>
      <c r="BH205" s="228"/>
      <c r="BI205" s="352"/>
      <c r="BJ205" s="353"/>
      <c r="BK205" s="353"/>
      <c r="BL205" s="353"/>
      <c r="BM205" s="353"/>
      <c r="BN205" s="353"/>
      <c r="BO205" s="353"/>
      <c r="BP205" s="353"/>
      <c r="BQ205" s="353"/>
      <c r="BR205" s="353"/>
      <c r="BS205" s="353"/>
      <c r="BT205" s="353"/>
      <c r="BU205" s="353"/>
      <c r="BV205" s="353"/>
      <c r="BW205" s="354"/>
      <c r="BX205" s="98"/>
      <c r="BY205" s="32"/>
      <c r="BZ205" s="32"/>
      <c r="CA205" s="35"/>
      <c r="CB205" s="35"/>
    </row>
    <row r="206" spans="1:80" s="97" customFormat="1" ht="8.1" customHeight="1">
      <c r="A206" s="115"/>
      <c r="B206" s="115"/>
      <c r="C206" s="204"/>
      <c r="D206" s="337" t="s">
        <v>28</v>
      </c>
      <c r="E206" s="314"/>
      <c r="F206" s="220" t="s">
        <v>418</v>
      </c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1"/>
      <c r="AV206" s="221"/>
      <c r="AW206" s="221"/>
      <c r="AX206" s="221"/>
      <c r="AY206" s="221"/>
      <c r="AZ206" s="221"/>
      <c r="BA206" s="221"/>
      <c r="BB206" s="221"/>
      <c r="BC206" s="221"/>
      <c r="BD206" s="221"/>
      <c r="BE206" s="221"/>
      <c r="BF206" s="221"/>
      <c r="BG206" s="221"/>
      <c r="BH206" s="222"/>
      <c r="BI206" s="349"/>
      <c r="BJ206" s="350"/>
      <c r="BK206" s="350"/>
      <c r="BL206" s="350"/>
      <c r="BM206" s="350"/>
      <c r="BN206" s="350"/>
      <c r="BO206" s="350"/>
      <c r="BP206" s="350"/>
      <c r="BQ206" s="350"/>
      <c r="BR206" s="350"/>
      <c r="BS206" s="350"/>
      <c r="BT206" s="350"/>
      <c r="BU206" s="350"/>
      <c r="BV206" s="350"/>
      <c r="BW206" s="351"/>
      <c r="BX206" s="98"/>
      <c r="BY206" s="32"/>
      <c r="BZ206" s="32"/>
      <c r="CA206" s="35"/>
      <c r="CB206" s="35"/>
    </row>
    <row r="207" spans="1:80" s="97" customFormat="1" ht="8.1" customHeight="1">
      <c r="A207" s="115"/>
      <c r="B207" s="115"/>
      <c r="C207" s="204"/>
      <c r="D207" s="217"/>
      <c r="E207" s="216"/>
      <c r="F207" s="223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4"/>
      <c r="AK207" s="224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4"/>
      <c r="AY207" s="224"/>
      <c r="AZ207" s="224"/>
      <c r="BA207" s="224"/>
      <c r="BB207" s="224"/>
      <c r="BC207" s="224"/>
      <c r="BD207" s="224"/>
      <c r="BE207" s="224"/>
      <c r="BF207" s="224"/>
      <c r="BG207" s="224"/>
      <c r="BH207" s="225"/>
      <c r="BI207" s="251"/>
      <c r="BJ207" s="252"/>
      <c r="BK207" s="252"/>
      <c r="BL207" s="252"/>
      <c r="BM207" s="252"/>
      <c r="BN207" s="252"/>
      <c r="BO207" s="252"/>
      <c r="BP207" s="252"/>
      <c r="BQ207" s="252"/>
      <c r="BR207" s="252"/>
      <c r="BS207" s="252"/>
      <c r="BT207" s="252"/>
      <c r="BU207" s="252"/>
      <c r="BV207" s="252"/>
      <c r="BW207" s="253"/>
      <c r="BX207" s="98"/>
      <c r="BY207" s="32"/>
      <c r="BZ207" s="32"/>
      <c r="CA207" s="35"/>
      <c r="CB207" s="35"/>
    </row>
    <row r="208" spans="1:80" s="97" customFormat="1" ht="8.1" customHeight="1" thickBot="1">
      <c r="A208" s="115"/>
      <c r="B208" s="115"/>
      <c r="C208" s="204"/>
      <c r="D208" s="217"/>
      <c r="E208" s="216"/>
      <c r="F208" s="223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224"/>
      <c r="AK208" s="224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4"/>
      <c r="AY208" s="224"/>
      <c r="AZ208" s="224"/>
      <c r="BA208" s="224"/>
      <c r="BB208" s="224"/>
      <c r="BC208" s="224"/>
      <c r="BD208" s="224"/>
      <c r="BE208" s="224"/>
      <c r="BF208" s="224"/>
      <c r="BG208" s="224"/>
      <c r="BH208" s="225"/>
      <c r="BI208" s="251"/>
      <c r="BJ208" s="252"/>
      <c r="BK208" s="252"/>
      <c r="BL208" s="252"/>
      <c r="BM208" s="252"/>
      <c r="BN208" s="252"/>
      <c r="BO208" s="252"/>
      <c r="BP208" s="252"/>
      <c r="BQ208" s="252"/>
      <c r="BR208" s="252"/>
      <c r="BS208" s="252"/>
      <c r="BT208" s="252"/>
      <c r="BU208" s="252"/>
      <c r="BV208" s="252"/>
      <c r="BW208" s="253"/>
      <c r="BX208" s="98"/>
      <c r="BY208" s="32"/>
      <c r="BZ208" s="32"/>
      <c r="CA208" s="35"/>
      <c r="CB208" s="35"/>
    </row>
    <row r="209" spans="1:80" s="97" customFormat="1" ht="9" customHeight="1">
      <c r="A209" s="115"/>
      <c r="B209" s="115"/>
      <c r="C209" s="204"/>
      <c r="D209" s="366" t="s">
        <v>29</v>
      </c>
      <c r="E209" s="287"/>
      <c r="F209" s="280" t="s">
        <v>419</v>
      </c>
      <c r="G209" s="281"/>
      <c r="H209" s="281"/>
      <c r="I209" s="281"/>
      <c r="J209" s="281"/>
      <c r="K209" s="281"/>
      <c r="L209" s="281"/>
      <c r="M209" s="281"/>
      <c r="N209" s="281"/>
      <c r="O209" s="281"/>
      <c r="P209" s="281"/>
      <c r="Q209" s="281"/>
      <c r="R209" s="281"/>
      <c r="S209" s="281"/>
      <c r="T209" s="281"/>
      <c r="U209" s="281"/>
      <c r="V209" s="281"/>
      <c r="W209" s="281"/>
      <c r="X209" s="281"/>
      <c r="Y209" s="281"/>
      <c r="Z209" s="281"/>
      <c r="AA209" s="281"/>
      <c r="AB209" s="281"/>
      <c r="AC209" s="281"/>
      <c r="AD209" s="281"/>
      <c r="AE209" s="281"/>
      <c r="AF209" s="281"/>
      <c r="AG209" s="281"/>
      <c r="AH209" s="281"/>
      <c r="AI209" s="281"/>
      <c r="AJ209" s="281"/>
      <c r="AK209" s="281"/>
      <c r="AL209" s="281"/>
      <c r="AM209" s="281"/>
      <c r="AN209" s="281"/>
      <c r="AO209" s="281"/>
      <c r="AP209" s="281"/>
      <c r="AQ209" s="281"/>
      <c r="AR209" s="281"/>
      <c r="AS209" s="281"/>
      <c r="AT209" s="281"/>
      <c r="AU209" s="281"/>
      <c r="AV209" s="281"/>
      <c r="AW209" s="281"/>
      <c r="AX209" s="281"/>
      <c r="AY209" s="281"/>
      <c r="AZ209" s="281"/>
      <c r="BA209" s="281"/>
      <c r="BB209" s="281"/>
      <c r="BC209" s="281"/>
      <c r="BD209" s="281"/>
      <c r="BE209" s="281"/>
      <c r="BF209" s="281"/>
      <c r="BG209" s="281"/>
      <c r="BH209" s="281"/>
      <c r="BI209" s="334">
        <f>IF('"E" lap'!BI104=0,IF((BI193-BI197-BI200-BI203-BI206)&lt;0,0,BI193-BI197-BI200-BI203-BI206),'"E" lap'!BI104)</f>
        <v>0</v>
      </c>
      <c r="BJ209" s="334"/>
      <c r="BK209" s="334"/>
      <c r="BL209" s="334"/>
      <c r="BM209" s="334"/>
      <c r="BN209" s="334"/>
      <c r="BO209" s="334"/>
      <c r="BP209" s="334"/>
      <c r="BQ209" s="334"/>
      <c r="BR209" s="334"/>
      <c r="BS209" s="334"/>
      <c r="BT209" s="334"/>
      <c r="BU209" s="334"/>
      <c r="BV209" s="334"/>
      <c r="BW209" s="334"/>
      <c r="BX209" s="32"/>
      <c r="BY209" s="32"/>
      <c r="BZ209" s="32"/>
      <c r="CA209" s="35"/>
      <c r="CB209" s="35"/>
    </row>
    <row r="210" spans="1:80" s="97" customFormat="1" ht="9" customHeight="1">
      <c r="A210" s="115"/>
      <c r="B210" s="115"/>
      <c r="C210" s="204"/>
      <c r="D210" s="288"/>
      <c r="E210" s="288"/>
      <c r="F210" s="282"/>
      <c r="G210" s="282"/>
      <c r="H210" s="282"/>
      <c r="I210" s="282"/>
      <c r="J210" s="282"/>
      <c r="K210" s="282"/>
      <c r="L210" s="282"/>
      <c r="M210" s="282"/>
      <c r="N210" s="282"/>
      <c r="O210" s="282"/>
      <c r="P210" s="282"/>
      <c r="Q210" s="282"/>
      <c r="R210" s="282"/>
      <c r="S210" s="282"/>
      <c r="T210" s="282"/>
      <c r="U210" s="282"/>
      <c r="V210" s="282"/>
      <c r="W210" s="282"/>
      <c r="X210" s="282"/>
      <c r="Y210" s="282"/>
      <c r="Z210" s="282"/>
      <c r="AA210" s="282"/>
      <c r="AB210" s="282"/>
      <c r="AC210" s="282"/>
      <c r="AD210" s="282"/>
      <c r="AE210" s="282"/>
      <c r="AF210" s="282"/>
      <c r="AG210" s="282"/>
      <c r="AH210" s="282"/>
      <c r="AI210" s="282"/>
      <c r="AJ210" s="282"/>
      <c r="AK210" s="282"/>
      <c r="AL210" s="282"/>
      <c r="AM210" s="282"/>
      <c r="AN210" s="282"/>
      <c r="AO210" s="282"/>
      <c r="AP210" s="282"/>
      <c r="AQ210" s="282"/>
      <c r="AR210" s="282"/>
      <c r="AS210" s="282"/>
      <c r="AT210" s="282"/>
      <c r="AU210" s="282"/>
      <c r="AV210" s="282"/>
      <c r="AW210" s="282"/>
      <c r="AX210" s="282"/>
      <c r="AY210" s="282"/>
      <c r="AZ210" s="282"/>
      <c r="BA210" s="282"/>
      <c r="BB210" s="282"/>
      <c r="BC210" s="282"/>
      <c r="BD210" s="282"/>
      <c r="BE210" s="282"/>
      <c r="BF210" s="282"/>
      <c r="BG210" s="282"/>
      <c r="BH210" s="282"/>
      <c r="BI210" s="335"/>
      <c r="BJ210" s="335"/>
      <c r="BK210" s="335"/>
      <c r="BL210" s="335"/>
      <c r="BM210" s="335"/>
      <c r="BN210" s="335"/>
      <c r="BO210" s="335"/>
      <c r="BP210" s="335"/>
      <c r="BQ210" s="335"/>
      <c r="BR210" s="335"/>
      <c r="BS210" s="335"/>
      <c r="BT210" s="335"/>
      <c r="BU210" s="335"/>
      <c r="BV210" s="335"/>
      <c r="BW210" s="335"/>
      <c r="BX210" s="32"/>
      <c r="BY210" s="32"/>
      <c r="BZ210" s="32"/>
      <c r="CA210" s="35"/>
      <c r="CB210" s="35"/>
    </row>
    <row r="211" spans="1:80" s="97" customFormat="1" ht="9" customHeight="1" thickBot="1">
      <c r="A211" s="115"/>
      <c r="B211" s="115"/>
      <c r="C211" s="204"/>
      <c r="D211" s="289"/>
      <c r="E211" s="289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283"/>
      <c r="S211" s="283"/>
      <c r="T211" s="283"/>
      <c r="U211" s="283"/>
      <c r="V211" s="283"/>
      <c r="W211" s="283"/>
      <c r="X211" s="283"/>
      <c r="Y211" s="283"/>
      <c r="Z211" s="283"/>
      <c r="AA211" s="283"/>
      <c r="AB211" s="283"/>
      <c r="AC211" s="283"/>
      <c r="AD211" s="283"/>
      <c r="AE211" s="283"/>
      <c r="AF211" s="283"/>
      <c r="AG211" s="283"/>
      <c r="AH211" s="283"/>
      <c r="AI211" s="283"/>
      <c r="AJ211" s="283"/>
      <c r="AK211" s="283"/>
      <c r="AL211" s="283"/>
      <c r="AM211" s="283"/>
      <c r="AN211" s="283"/>
      <c r="AO211" s="283"/>
      <c r="AP211" s="283"/>
      <c r="AQ211" s="283"/>
      <c r="AR211" s="283"/>
      <c r="AS211" s="283"/>
      <c r="AT211" s="283"/>
      <c r="AU211" s="283"/>
      <c r="AV211" s="283"/>
      <c r="AW211" s="283"/>
      <c r="AX211" s="283"/>
      <c r="AY211" s="283"/>
      <c r="AZ211" s="283"/>
      <c r="BA211" s="283"/>
      <c r="BB211" s="283"/>
      <c r="BC211" s="283"/>
      <c r="BD211" s="283"/>
      <c r="BE211" s="283"/>
      <c r="BF211" s="283"/>
      <c r="BG211" s="283"/>
      <c r="BH211" s="283"/>
      <c r="BI211" s="336"/>
      <c r="BJ211" s="336"/>
      <c r="BK211" s="336"/>
      <c r="BL211" s="336"/>
      <c r="BM211" s="336"/>
      <c r="BN211" s="336"/>
      <c r="BO211" s="336"/>
      <c r="BP211" s="336"/>
      <c r="BQ211" s="336"/>
      <c r="BR211" s="336"/>
      <c r="BS211" s="336"/>
      <c r="BT211" s="336"/>
      <c r="BU211" s="336"/>
      <c r="BV211" s="336"/>
      <c r="BW211" s="336"/>
      <c r="BX211" s="32"/>
      <c r="BY211" s="32"/>
      <c r="BZ211" s="32"/>
      <c r="CA211" s="35"/>
      <c r="CB211" s="35"/>
    </row>
    <row r="212" spans="1:80" s="97" customFormat="1" ht="8.1" customHeight="1">
      <c r="A212" s="115"/>
      <c r="B212" s="115"/>
      <c r="C212" s="204"/>
      <c r="D212" s="215" t="s">
        <v>26</v>
      </c>
      <c r="E212" s="216"/>
      <c r="F212" s="294" t="s">
        <v>420</v>
      </c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  <c r="X212" s="295"/>
      <c r="Y212" s="295"/>
      <c r="Z212" s="295"/>
      <c r="AA212" s="295"/>
      <c r="AB212" s="295"/>
      <c r="AC212" s="295"/>
      <c r="AD212" s="295"/>
      <c r="AE212" s="295"/>
      <c r="AF212" s="295"/>
      <c r="AG212" s="295"/>
      <c r="AH212" s="295"/>
      <c r="AI212" s="295"/>
      <c r="AJ212" s="295"/>
      <c r="AK212" s="295"/>
      <c r="AL212" s="295"/>
      <c r="AM212" s="295"/>
      <c r="AN212" s="295"/>
      <c r="AO212" s="295"/>
      <c r="AP212" s="295"/>
      <c r="AQ212" s="295"/>
      <c r="AR212" s="295"/>
      <c r="AS212" s="295"/>
      <c r="AT212" s="295"/>
      <c r="AU212" s="295"/>
      <c r="AV212" s="295"/>
      <c r="AW212" s="295"/>
      <c r="AX212" s="295"/>
      <c r="AY212" s="295"/>
      <c r="AZ212" s="295"/>
      <c r="BA212" s="295"/>
      <c r="BB212" s="295"/>
      <c r="BC212" s="295"/>
      <c r="BD212" s="295"/>
      <c r="BE212" s="295"/>
      <c r="BF212" s="295"/>
      <c r="BG212" s="295"/>
      <c r="BH212" s="296"/>
      <c r="BI212" s="251"/>
      <c r="BJ212" s="252"/>
      <c r="BK212" s="252"/>
      <c r="BL212" s="252"/>
      <c r="BM212" s="252"/>
      <c r="BN212" s="252"/>
      <c r="BO212" s="252"/>
      <c r="BP212" s="252"/>
      <c r="BQ212" s="252"/>
      <c r="BR212" s="252"/>
      <c r="BS212" s="252"/>
      <c r="BT212" s="252"/>
      <c r="BU212" s="252"/>
      <c r="BV212" s="252"/>
      <c r="BW212" s="253"/>
      <c r="BX212" s="98"/>
      <c r="BY212" s="32"/>
      <c r="BZ212" s="32"/>
      <c r="CA212" s="35"/>
      <c r="CB212" s="35"/>
    </row>
    <row r="213" spans="1:80" s="97" customFormat="1" ht="8.1" customHeight="1">
      <c r="A213" s="115"/>
      <c r="B213" s="115"/>
      <c r="C213" s="204"/>
      <c r="D213" s="217"/>
      <c r="E213" s="216"/>
      <c r="F213" s="297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5"/>
      <c r="AG213" s="295"/>
      <c r="AH213" s="295"/>
      <c r="AI213" s="295"/>
      <c r="AJ213" s="295"/>
      <c r="AK213" s="295"/>
      <c r="AL213" s="295"/>
      <c r="AM213" s="295"/>
      <c r="AN213" s="295"/>
      <c r="AO213" s="295"/>
      <c r="AP213" s="295"/>
      <c r="AQ213" s="295"/>
      <c r="AR213" s="295"/>
      <c r="AS213" s="295"/>
      <c r="AT213" s="295"/>
      <c r="AU213" s="295"/>
      <c r="AV213" s="295"/>
      <c r="AW213" s="295"/>
      <c r="AX213" s="295"/>
      <c r="AY213" s="295"/>
      <c r="AZ213" s="295"/>
      <c r="BA213" s="295"/>
      <c r="BB213" s="295"/>
      <c r="BC213" s="295"/>
      <c r="BD213" s="295"/>
      <c r="BE213" s="295"/>
      <c r="BF213" s="295"/>
      <c r="BG213" s="295"/>
      <c r="BH213" s="296"/>
      <c r="BI213" s="251"/>
      <c r="BJ213" s="252"/>
      <c r="BK213" s="252"/>
      <c r="BL213" s="252"/>
      <c r="BM213" s="252"/>
      <c r="BN213" s="252"/>
      <c r="BO213" s="252"/>
      <c r="BP213" s="252"/>
      <c r="BQ213" s="252"/>
      <c r="BR213" s="252"/>
      <c r="BS213" s="252"/>
      <c r="BT213" s="252"/>
      <c r="BU213" s="252"/>
      <c r="BV213" s="252"/>
      <c r="BW213" s="253"/>
      <c r="BX213" s="98"/>
      <c r="BY213" s="32"/>
      <c r="BZ213" s="32"/>
      <c r="CA213" s="35"/>
      <c r="CB213" s="35"/>
    </row>
    <row r="214" spans="1:80" s="97" customFormat="1" ht="8.1" customHeight="1" thickBot="1">
      <c r="A214" s="115"/>
      <c r="B214" s="115"/>
      <c r="C214" s="204"/>
      <c r="D214" s="218"/>
      <c r="E214" s="219"/>
      <c r="F214" s="298"/>
      <c r="G214" s="299"/>
      <c r="H214" s="299"/>
      <c r="I214" s="299"/>
      <c r="J214" s="299"/>
      <c r="K214" s="299"/>
      <c r="L214" s="299"/>
      <c r="M214" s="299"/>
      <c r="N214" s="299"/>
      <c r="O214" s="299"/>
      <c r="P214" s="299"/>
      <c r="Q214" s="299"/>
      <c r="R214" s="299"/>
      <c r="S214" s="299"/>
      <c r="T214" s="299"/>
      <c r="U214" s="299"/>
      <c r="V214" s="299"/>
      <c r="W214" s="299"/>
      <c r="X214" s="299"/>
      <c r="Y214" s="299"/>
      <c r="Z214" s="299"/>
      <c r="AA214" s="299"/>
      <c r="AB214" s="299"/>
      <c r="AC214" s="299"/>
      <c r="AD214" s="299"/>
      <c r="AE214" s="299"/>
      <c r="AF214" s="299"/>
      <c r="AG214" s="299"/>
      <c r="AH214" s="299"/>
      <c r="AI214" s="299"/>
      <c r="AJ214" s="299"/>
      <c r="AK214" s="299"/>
      <c r="AL214" s="299"/>
      <c r="AM214" s="299"/>
      <c r="AN214" s="299"/>
      <c r="AO214" s="299"/>
      <c r="AP214" s="299"/>
      <c r="AQ214" s="299"/>
      <c r="AR214" s="299"/>
      <c r="AS214" s="299"/>
      <c r="AT214" s="299"/>
      <c r="AU214" s="299"/>
      <c r="AV214" s="299"/>
      <c r="AW214" s="299"/>
      <c r="AX214" s="299"/>
      <c r="AY214" s="299"/>
      <c r="AZ214" s="299"/>
      <c r="BA214" s="299"/>
      <c r="BB214" s="299"/>
      <c r="BC214" s="299"/>
      <c r="BD214" s="299"/>
      <c r="BE214" s="299"/>
      <c r="BF214" s="299"/>
      <c r="BG214" s="299"/>
      <c r="BH214" s="300"/>
      <c r="BI214" s="254"/>
      <c r="BJ214" s="255"/>
      <c r="BK214" s="255"/>
      <c r="BL214" s="255"/>
      <c r="BM214" s="255"/>
      <c r="BN214" s="255"/>
      <c r="BO214" s="255"/>
      <c r="BP214" s="255"/>
      <c r="BQ214" s="255"/>
      <c r="BR214" s="255"/>
      <c r="BS214" s="255"/>
      <c r="BT214" s="255"/>
      <c r="BU214" s="255"/>
      <c r="BV214" s="255"/>
      <c r="BW214" s="256"/>
      <c r="BX214" s="98"/>
      <c r="BY214" s="32"/>
      <c r="BZ214" s="32"/>
      <c r="CA214" s="35"/>
      <c r="CB214" s="35"/>
    </row>
    <row r="215" spans="1:80" s="97" customFormat="1" ht="8.1" customHeight="1">
      <c r="A215" s="115"/>
      <c r="B215" s="115"/>
      <c r="C215" s="204"/>
      <c r="D215" s="284" t="s">
        <v>32</v>
      </c>
      <c r="E215" s="285"/>
      <c r="F215" s="257" t="s">
        <v>421</v>
      </c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8"/>
      <c r="AC215" s="258"/>
      <c r="AD215" s="258"/>
      <c r="AE215" s="258"/>
      <c r="AF215" s="258"/>
      <c r="AG215" s="258"/>
      <c r="AH215" s="258"/>
      <c r="AI215" s="258"/>
      <c r="AJ215" s="258"/>
      <c r="AK215" s="258"/>
      <c r="AL215" s="258"/>
      <c r="AM215" s="258"/>
      <c r="AN215" s="258"/>
      <c r="AO215" s="258"/>
      <c r="AP215" s="258"/>
      <c r="AQ215" s="258"/>
      <c r="AR215" s="258"/>
      <c r="AS215" s="258"/>
      <c r="AT215" s="258"/>
      <c r="AU215" s="258"/>
      <c r="AV215" s="258"/>
      <c r="AW215" s="258"/>
      <c r="AX215" s="258"/>
      <c r="AY215" s="258"/>
      <c r="AZ215" s="258"/>
      <c r="BA215" s="258"/>
      <c r="BB215" s="258"/>
      <c r="BC215" s="258"/>
      <c r="BD215" s="258"/>
      <c r="BE215" s="258"/>
      <c r="BF215" s="258"/>
      <c r="BG215" s="258"/>
      <c r="BH215" s="259"/>
      <c r="BI215" s="667"/>
      <c r="BJ215" s="668"/>
      <c r="BK215" s="668"/>
      <c r="BL215" s="668"/>
      <c r="BM215" s="668"/>
      <c r="BN215" s="668"/>
      <c r="BO215" s="668"/>
      <c r="BP215" s="668"/>
      <c r="BQ215" s="668"/>
      <c r="BR215" s="668"/>
      <c r="BS215" s="668"/>
      <c r="BT215" s="668"/>
      <c r="BU215" s="668"/>
      <c r="BV215" s="668"/>
      <c r="BW215" s="669"/>
      <c r="BX215" s="98"/>
      <c r="BY215" s="32"/>
      <c r="BZ215" s="32"/>
      <c r="CA215" s="35"/>
      <c r="CB215" s="35"/>
    </row>
    <row r="216" spans="1:80" s="97" customFormat="1" ht="8.1" customHeight="1">
      <c r="A216" s="115"/>
      <c r="B216" s="115"/>
      <c r="C216" s="204"/>
      <c r="D216" s="217"/>
      <c r="E216" s="216"/>
      <c r="F216" s="260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  <c r="AA216" s="261"/>
      <c r="AB216" s="261"/>
      <c r="AC216" s="261"/>
      <c r="AD216" s="261"/>
      <c r="AE216" s="261"/>
      <c r="AF216" s="261"/>
      <c r="AG216" s="261"/>
      <c r="AH216" s="261"/>
      <c r="AI216" s="261"/>
      <c r="AJ216" s="261"/>
      <c r="AK216" s="261"/>
      <c r="AL216" s="261"/>
      <c r="AM216" s="261"/>
      <c r="AN216" s="261"/>
      <c r="AO216" s="261"/>
      <c r="AP216" s="261"/>
      <c r="AQ216" s="261"/>
      <c r="AR216" s="261"/>
      <c r="AS216" s="261"/>
      <c r="AT216" s="261"/>
      <c r="AU216" s="261"/>
      <c r="AV216" s="261"/>
      <c r="AW216" s="261"/>
      <c r="AX216" s="261"/>
      <c r="AY216" s="261"/>
      <c r="AZ216" s="261"/>
      <c r="BA216" s="261"/>
      <c r="BB216" s="261"/>
      <c r="BC216" s="261"/>
      <c r="BD216" s="261"/>
      <c r="BE216" s="261"/>
      <c r="BF216" s="261"/>
      <c r="BG216" s="261"/>
      <c r="BH216" s="262"/>
      <c r="BI216" s="670"/>
      <c r="BJ216" s="671"/>
      <c r="BK216" s="671"/>
      <c r="BL216" s="671"/>
      <c r="BM216" s="671"/>
      <c r="BN216" s="671"/>
      <c r="BO216" s="671"/>
      <c r="BP216" s="671"/>
      <c r="BQ216" s="671"/>
      <c r="BR216" s="671"/>
      <c r="BS216" s="671"/>
      <c r="BT216" s="671"/>
      <c r="BU216" s="671"/>
      <c r="BV216" s="671"/>
      <c r="BW216" s="672"/>
      <c r="BX216" s="98"/>
      <c r="BY216" s="32"/>
      <c r="BZ216" s="32"/>
      <c r="CA216" s="35"/>
      <c r="CB216" s="35"/>
    </row>
    <row r="217" spans="1:80" s="97" customFormat="1" ht="8.1" customHeight="1" thickBot="1">
      <c r="A217" s="115"/>
      <c r="B217" s="115"/>
      <c r="C217" s="204"/>
      <c r="D217" s="218"/>
      <c r="E217" s="219"/>
      <c r="F217" s="263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4"/>
      <c r="W217" s="264"/>
      <c r="X217" s="264"/>
      <c r="Y217" s="264"/>
      <c r="Z217" s="264"/>
      <c r="AA217" s="264"/>
      <c r="AB217" s="264"/>
      <c r="AC217" s="264"/>
      <c r="AD217" s="264"/>
      <c r="AE217" s="264"/>
      <c r="AF217" s="264"/>
      <c r="AG217" s="264"/>
      <c r="AH217" s="264"/>
      <c r="AI217" s="264"/>
      <c r="AJ217" s="264"/>
      <c r="AK217" s="264"/>
      <c r="AL217" s="264"/>
      <c r="AM217" s="264"/>
      <c r="AN217" s="264"/>
      <c r="AO217" s="264"/>
      <c r="AP217" s="264"/>
      <c r="AQ217" s="264"/>
      <c r="AR217" s="264"/>
      <c r="AS217" s="264"/>
      <c r="AT217" s="264"/>
      <c r="AU217" s="264"/>
      <c r="AV217" s="264"/>
      <c r="AW217" s="264"/>
      <c r="AX217" s="264"/>
      <c r="AY217" s="264"/>
      <c r="AZ217" s="264"/>
      <c r="BA217" s="264"/>
      <c r="BB217" s="264"/>
      <c r="BC217" s="264"/>
      <c r="BD217" s="264"/>
      <c r="BE217" s="264"/>
      <c r="BF217" s="264"/>
      <c r="BG217" s="264"/>
      <c r="BH217" s="265"/>
      <c r="BI217" s="673"/>
      <c r="BJ217" s="674"/>
      <c r="BK217" s="674"/>
      <c r="BL217" s="674"/>
      <c r="BM217" s="674"/>
      <c r="BN217" s="674"/>
      <c r="BO217" s="674"/>
      <c r="BP217" s="674"/>
      <c r="BQ217" s="674"/>
      <c r="BR217" s="674"/>
      <c r="BS217" s="674"/>
      <c r="BT217" s="674"/>
      <c r="BU217" s="674"/>
      <c r="BV217" s="674"/>
      <c r="BW217" s="675"/>
      <c r="BX217" s="98"/>
      <c r="BY217" s="32"/>
      <c r="BZ217" s="32"/>
      <c r="CA217" s="35"/>
      <c r="CB217" s="35"/>
    </row>
    <row r="218" spans="1:80" s="97" customFormat="1" ht="8.1" customHeight="1">
      <c r="A218" s="115"/>
      <c r="B218" s="115"/>
      <c r="C218" s="204"/>
      <c r="D218" s="266" t="s">
        <v>34</v>
      </c>
      <c r="E218" s="275"/>
      <c r="F218" s="266" t="s">
        <v>422</v>
      </c>
      <c r="G218" s="267"/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C218" s="267"/>
      <c r="AD218" s="267"/>
      <c r="AE218" s="267"/>
      <c r="AF218" s="267"/>
      <c r="AG218" s="267"/>
      <c r="AH218" s="267"/>
      <c r="AI218" s="267"/>
      <c r="AJ218" s="267"/>
      <c r="AK218" s="267"/>
      <c r="AL218" s="267"/>
      <c r="AM218" s="267"/>
      <c r="AN218" s="267"/>
      <c r="AO218" s="267"/>
      <c r="AP218" s="267"/>
      <c r="AQ218" s="267"/>
      <c r="AR218" s="267"/>
      <c r="AS218" s="267"/>
      <c r="AT218" s="267"/>
      <c r="AU218" s="267"/>
      <c r="AV218" s="267"/>
      <c r="AW218" s="267"/>
      <c r="AX218" s="267"/>
      <c r="AY218" s="267"/>
      <c r="AZ218" s="267"/>
      <c r="BA218" s="267"/>
      <c r="BB218" s="267"/>
      <c r="BC218" s="267"/>
      <c r="BD218" s="267"/>
      <c r="BE218" s="267"/>
      <c r="BF218" s="267"/>
      <c r="BG218" s="267"/>
      <c r="BH218" s="268"/>
      <c r="BI218" s="667"/>
      <c r="BJ218" s="668"/>
      <c r="BK218" s="668"/>
      <c r="BL218" s="668"/>
      <c r="BM218" s="668"/>
      <c r="BN218" s="668"/>
      <c r="BO218" s="668"/>
      <c r="BP218" s="668"/>
      <c r="BQ218" s="668"/>
      <c r="BR218" s="668"/>
      <c r="BS218" s="668"/>
      <c r="BT218" s="668"/>
      <c r="BU218" s="668"/>
      <c r="BV218" s="668"/>
      <c r="BW218" s="669"/>
      <c r="BX218" s="170"/>
      <c r="BY218" s="169"/>
      <c r="BZ218" s="169"/>
      <c r="CA218" s="171"/>
      <c r="CB218" s="171"/>
    </row>
    <row r="219" spans="1:80" s="97" customFormat="1" ht="8.1" customHeight="1">
      <c r="A219" s="115"/>
      <c r="B219" s="115"/>
      <c r="C219" s="204"/>
      <c r="D219" s="276"/>
      <c r="E219" s="277"/>
      <c r="F219" s="269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  <c r="AH219" s="270"/>
      <c r="AI219" s="270"/>
      <c r="AJ219" s="270"/>
      <c r="AK219" s="270"/>
      <c r="AL219" s="270"/>
      <c r="AM219" s="270"/>
      <c r="AN219" s="270"/>
      <c r="AO219" s="270"/>
      <c r="AP219" s="270"/>
      <c r="AQ219" s="270"/>
      <c r="AR219" s="270"/>
      <c r="AS219" s="270"/>
      <c r="AT219" s="270"/>
      <c r="AU219" s="270"/>
      <c r="AV219" s="270"/>
      <c r="AW219" s="270"/>
      <c r="AX219" s="270"/>
      <c r="AY219" s="270"/>
      <c r="AZ219" s="270"/>
      <c r="BA219" s="270"/>
      <c r="BB219" s="270"/>
      <c r="BC219" s="270"/>
      <c r="BD219" s="270"/>
      <c r="BE219" s="270"/>
      <c r="BF219" s="270"/>
      <c r="BG219" s="270"/>
      <c r="BH219" s="271"/>
      <c r="BI219" s="670"/>
      <c r="BJ219" s="671"/>
      <c r="BK219" s="671"/>
      <c r="BL219" s="671"/>
      <c r="BM219" s="671"/>
      <c r="BN219" s="671"/>
      <c r="BO219" s="671"/>
      <c r="BP219" s="671"/>
      <c r="BQ219" s="671"/>
      <c r="BR219" s="671"/>
      <c r="BS219" s="671"/>
      <c r="BT219" s="671"/>
      <c r="BU219" s="671"/>
      <c r="BV219" s="671"/>
      <c r="BW219" s="672"/>
      <c r="BX219" s="170"/>
      <c r="BY219" s="169"/>
      <c r="BZ219" s="169"/>
      <c r="CA219" s="171"/>
      <c r="CB219" s="171"/>
    </row>
    <row r="220" spans="1:80" s="97" customFormat="1" ht="8.1" customHeight="1" thickBot="1">
      <c r="A220" s="115"/>
      <c r="B220" s="115"/>
      <c r="C220" s="204"/>
      <c r="D220" s="278"/>
      <c r="E220" s="279"/>
      <c r="F220" s="272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273"/>
      <c r="V220" s="273"/>
      <c r="W220" s="273"/>
      <c r="X220" s="273"/>
      <c r="Y220" s="273"/>
      <c r="Z220" s="273"/>
      <c r="AA220" s="273"/>
      <c r="AB220" s="273"/>
      <c r="AC220" s="273"/>
      <c r="AD220" s="273"/>
      <c r="AE220" s="273"/>
      <c r="AF220" s="273"/>
      <c r="AG220" s="273"/>
      <c r="AH220" s="273"/>
      <c r="AI220" s="273"/>
      <c r="AJ220" s="273"/>
      <c r="AK220" s="273"/>
      <c r="AL220" s="273"/>
      <c r="AM220" s="273"/>
      <c r="AN220" s="273"/>
      <c r="AO220" s="273"/>
      <c r="AP220" s="273"/>
      <c r="AQ220" s="273"/>
      <c r="AR220" s="273"/>
      <c r="AS220" s="273"/>
      <c r="AT220" s="273"/>
      <c r="AU220" s="273"/>
      <c r="AV220" s="273"/>
      <c r="AW220" s="273"/>
      <c r="AX220" s="273"/>
      <c r="AY220" s="273"/>
      <c r="AZ220" s="273"/>
      <c r="BA220" s="273"/>
      <c r="BB220" s="273"/>
      <c r="BC220" s="273"/>
      <c r="BD220" s="273"/>
      <c r="BE220" s="273"/>
      <c r="BF220" s="273"/>
      <c r="BG220" s="273"/>
      <c r="BH220" s="274"/>
      <c r="BI220" s="673"/>
      <c r="BJ220" s="674"/>
      <c r="BK220" s="674"/>
      <c r="BL220" s="674"/>
      <c r="BM220" s="674"/>
      <c r="BN220" s="674"/>
      <c r="BO220" s="674"/>
      <c r="BP220" s="674"/>
      <c r="BQ220" s="674"/>
      <c r="BR220" s="674"/>
      <c r="BS220" s="674"/>
      <c r="BT220" s="674"/>
      <c r="BU220" s="674"/>
      <c r="BV220" s="674"/>
      <c r="BW220" s="675"/>
      <c r="BX220" s="170"/>
      <c r="BY220" s="169"/>
      <c r="BZ220" s="169"/>
      <c r="CA220" s="171"/>
      <c r="CB220" s="171"/>
    </row>
    <row r="221" spans="1:80" s="97" customFormat="1" ht="8.1" customHeight="1">
      <c r="A221" s="115"/>
      <c r="B221" s="115"/>
      <c r="C221" s="204"/>
      <c r="D221" s="301" t="s">
        <v>36</v>
      </c>
      <c r="E221" s="285"/>
      <c r="F221" s="257" t="s">
        <v>423</v>
      </c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  <c r="AA221" s="258"/>
      <c r="AB221" s="258"/>
      <c r="AC221" s="258"/>
      <c r="AD221" s="258"/>
      <c r="AE221" s="258"/>
      <c r="AF221" s="258"/>
      <c r="AG221" s="258"/>
      <c r="AH221" s="258"/>
      <c r="AI221" s="258"/>
      <c r="AJ221" s="258"/>
      <c r="AK221" s="258"/>
      <c r="AL221" s="258"/>
      <c r="AM221" s="258"/>
      <c r="AN221" s="258"/>
      <c r="AO221" s="258"/>
      <c r="AP221" s="258"/>
      <c r="AQ221" s="258"/>
      <c r="AR221" s="258"/>
      <c r="AS221" s="258"/>
      <c r="AT221" s="258"/>
      <c r="AU221" s="258"/>
      <c r="AV221" s="258"/>
      <c r="AW221" s="258"/>
      <c r="AX221" s="258"/>
      <c r="AY221" s="258"/>
      <c r="AZ221" s="258"/>
      <c r="BA221" s="258"/>
      <c r="BB221" s="258"/>
      <c r="BC221" s="258"/>
      <c r="BD221" s="258"/>
      <c r="BE221" s="258"/>
      <c r="BF221" s="258"/>
      <c r="BG221" s="258"/>
      <c r="BH221" s="259"/>
      <c r="BI221" s="411"/>
      <c r="BJ221" s="412"/>
      <c r="BK221" s="412"/>
      <c r="BL221" s="412"/>
      <c r="BM221" s="412"/>
      <c r="BN221" s="412"/>
      <c r="BO221" s="412"/>
      <c r="BP221" s="412"/>
      <c r="BQ221" s="412"/>
      <c r="BR221" s="412"/>
      <c r="BS221" s="412"/>
      <c r="BT221" s="412"/>
      <c r="BU221" s="412"/>
      <c r="BV221" s="412"/>
      <c r="BW221" s="413"/>
      <c r="BX221" s="98"/>
      <c r="BY221" s="32"/>
      <c r="BZ221" s="32"/>
      <c r="CA221" s="35"/>
      <c r="CB221" s="35"/>
    </row>
    <row r="222" spans="1:80" s="97" customFormat="1" ht="8.1" customHeight="1">
      <c r="A222" s="115"/>
      <c r="B222" s="115"/>
      <c r="C222" s="204"/>
      <c r="D222" s="217"/>
      <c r="E222" s="216"/>
      <c r="F222" s="260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61"/>
      <c r="U222" s="261"/>
      <c r="V222" s="261"/>
      <c r="W222" s="261"/>
      <c r="X222" s="261"/>
      <c r="Y222" s="261"/>
      <c r="Z222" s="261"/>
      <c r="AA222" s="261"/>
      <c r="AB222" s="261"/>
      <c r="AC222" s="261"/>
      <c r="AD222" s="261"/>
      <c r="AE222" s="261"/>
      <c r="AF222" s="261"/>
      <c r="AG222" s="261"/>
      <c r="AH222" s="261"/>
      <c r="AI222" s="261"/>
      <c r="AJ222" s="261"/>
      <c r="AK222" s="261"/>
      <c r="AL222" s="261"/>
      <c r="AM222" s="261"/>
      <c r="AN222" s="261"/>
      <c r="AO222" s="261"/>
      <c r="AP222" s="261"/>
      <c r="AQ222" s="261"/>
      <c r="AR222" s="261"/>
      <c r="AS222" s="261"/>
      <c r="AT222" s="261"/>
      <c r="AU222" s="261"/>
      <c r="AV222" s="261"/>
      <c r="AW222" s="261"/>
      <c r="AX222" s="261"/>
      <c r="AY222" s="261"/>
      <c r="AZ222" s="261"/>
      <c r="BA222" s="261"/>
      <c r="BB222" s="261"/>
      <c r="BC222" s="261"/>
      <c r="BD222" s="261"/>
      <c r="BE222" s="261"/>
      <c r="BF222" s="261"/>
      <c r="BG222" s="261"/>
      <c r="BH222" s="262"/>
      <c r="BI222" s="251"/>
      <c r="BJ222" s="252"/>
      <c r="BK222" s="252"/>
      <c r="BL222" s="252"/>
      <c r="BM222" s="252"/>
      <c r="BN222" s="252"/>
      <c r="BO222" s="252"/>
      <c r="BP222" s="252"/>
      <c r="BQ222" s="252"/>
      <c r="BR222" s="252"/>
      <c r="BS222" s="252"/>
      <c r="BT222" s="252"/>
      <c r="BU222" s="252"/>
      <c r="BV222" s="252"/>
      <c r="BW222" s="253"/>
      <c r="BX222" s="98"/>
      <c r="BY222" s="32"/>
      <c r="BZ222" s="32"/>
      <c r="CA222" s="35"/>
      <c r="CB222" s="35"/>
    </row>
    <row r="223" spans="1:80" s="97" customFormat="1" ht="8.1" customHeight="1" thickBot="1">
      <c r="A223" s="115"/>
      <c r="B223" s="115"/>
      <c r="C223" s="204"/>
      <c r="D223" s="218"/>
      <c r="E223" s="219"/>
      <c r="F223" s="263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V223" s="264"/>
      <c r="W223" s="264"/>
      <c r="X223" s="264"/>
      <c r="Y223" s="264"/>
      <c r="Z223" s="264"/>
      <c r="AA223" s="264"/>
      <c r="AB223" s="264"/>
      <c r="AC223" s="264"/>
      <c r="AD223" s="264"/>
      <c r="AE223" s="264"/>
      <c r="AF223" s="264"/>
      <c r="AG223" s="264"/>
      <c r="AH223" s="264"/>
      <c r="AI223" s="264"/>
      <c r="AJ223" s="264"/>
      <c r="AK223" s="264"/>
      <c r="AL223" s="264"/>
      <c r="AM223" s="264"/>
      <c r="AN223" s="264"/>
      <c r="AO223" s="264"/>
      <c r="AP223" s="264"/>
      <c r="AQ223" s="264"/>
      <c r="AR223" s="264"/>
      <c r="AS223" s="264"/>
      <c r="AT223" s="264"/>
      <c r="AU223" s="264"/>
      <c r="AV223" s="264"/>
      <c r="AW223" s="264"/>
      <c r="AX223" s="264"/>
      <c r="AY223" s="264"/>
      <c r="AZ223" s="264"/>
      <c r="BA223" s="264"/>
      <c r="BB223" s="264"/>
      <c r="BC223" s="264"/>
      <c r="BD223" s="264"/>
      <c r="BE223" s="264"/>
      <c r="BF223" s="264"/>
      <c r="BG223" s="264"/>
      <c r="BH223" s="265"/>
      <c r="BI223" s="254"/>
      <c r="BJ223" s="255"/>
      <c r="BK223" s="255"/>
      <c r="BL223" s="255"/>
      <c r="BM223" s="255"/>
      <c r="BN223" s="255"/>
      <c r="BO223" s="255"/>
      <c r="BP223" s="255"/>
      <c r="BQ223" s="255"/>
      <c r="BR223" s="255"/>
      <c r="BS223" s="255"/>
      <c r="BT223" s="255"/>
      <c r="BU223" s="255"/>
      <c r="BV223" s="255"/>
      <c r="BW223" s="256"/>
      <c r="BX223" s="98"/>
      <c r="BY223" s="32"/>
      <c r="BZ223" s="32"/>
      <c r="CA223" s="35"/>
      <c r="CB223" s="35"/>
    </row>
    <row r="224" spans="1:80" s="97" customFormat="1" ht="8.1" customHeight="1">
      <c r="A224" s="115"/>
      <c r="B224" s="115"/>
      <c r="C224" s="204"/>
      <c r="D224" s="284" t="s">
        <v>39</v>
      </c>
      <c r="E224" s="285"/>
      <c r="F224" s="290" t="s">
        <v>424</v>
      </c>
      <c r="G224" s="291"/>
      <c r="H224" s="291"/>
      <c r="I224" s="291"/>
      <c r="J224" s="291"/>
      <c r="K224" s="291"/>
      <c r="L224" s="291"/>
      <c r="M224" s="291"/>
      <c r="N224" s="291"/>
      <c r="O224" s="291"/>
      <c r="P224" s="291"/>
      <c r="Q224" s="291"/>
      <c r="R224" s="291"/>
      <c r="S224" s="291"/>
      <c r="T224" s="291"/>
      <c r="U224" s="291"/>
      <c r="V224" s="291"/>
      <c r="W224" s="291"/>
      <c r="X224" s="291"/>
      <c r="Y224" s="291"/>
      <c r="Z224" s="291"/>
      <c r="AA224" s="291"/>
      <c r="AB224" s="291"/>
      <c r="AC224" s="291"/>
      <c r="AD224" s="291"/>
      <c r="AE224" s="291"/>
      <c r="AF224" s="291"/>
      <c r="AG224" s="291"/>
      <c r="AH224" s="291"/>
      <c r="AI224" s="291"/>
      <c r="AJ224" s="291"/>
      <c r="AK224" s="291"/>
      <c r="AL224" s="291"/>
      <c r="AM224" s="291"/>
      <c r="AN224" s="291"/>
      <c r="AO224" s="291"/>
      <c r="AP224" s="291"/>
      <c r="AQ224" s="291"/>
      <c r="AR224" s="291"/>
      <c r="AS224" s="291"/>
      <c r="AT224" s="291"/>
      <c r="AU224" s="291"/>
      <c r="AV224" s="291"/>
      <c r="AW224" s="291"/>
      <c r="AX224" s="291"/>
      <c r="AY224" s="291"/>
      <c r="AZ224" s="291"/>
      <c r="BA224" s="291"/>
      <c r="BB224" s="291"/>
      <c r="BC224" s="291"/>
      <c r="BD224" s="291"/>
      <c r="BE224" s="291"/>
      <c r="BF224" s="291"/>
      <c r="BG224" s="291"/>
      <c r="BH224" s="292"/>
      <c r="BI224" s="411"/>
      <c r="BJ224" s="412"/>
      <c r="BK224" s="412"/>
      <c r="BL224" s="412"/>
      <c r="BM224" s="412"/>
      <c r="BN224" s="412"/>
      <c r="BO224" s="412"/>
      <c r="BP224" s="412"/>
      <c r="BQ224" s="412"/>
      <c r="BR224" s="412"/>
      <c r="BS224" s="412"/>
      <c r="BT224" s="412"/>
      <c r="BU224" s="412"/>
      <c r="BV224" s="412"/>
      <c r="BW224" s="413"/>
      <c r="BX224" s="98"/>
      <c r="BY224" s="32"/>
      <c r="BZ224" s="32"/>
      <c r="CA224" s="35"/>
      <c r="CB224" s="35"/>
    </row>
    <row r="225" spans="1:80" s="97" customFormat="1" ht="8.1" customHeight="1">
      <c r="A225" s="115"/>
      <c r="B225" s="115"/>
      <c r="C225" s="204"/>
      <c r="D225" s="217"/>
      <c r="E225" s="216"/>
      <c r="F225" s="223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I225" s="224"/>
      <c r="AJ225" s="224"/>
      <c r="AK225" s="224"/>
      <c r="AL225" s="224"/>
      <c r="AM225" s="224"/>
      <c r="AN225" s="224"/>
      <c r="AO225" s="224"/>
      <c r="AP225" s="224"/>
      <c r="AQ225" s="224"/>
      <c r="AR225" s="224"/>
      <c r="AS225" s="224"/>
      <c r="AT225" s="224"/>
      <c r="AU225" s="224"/>
      <c r="AV225" s="224"/>
      <c r="AW225" s="224"/>
      <c r="AX225" s="224"/>
      <c r="AY225" s="224"/>
      <c r="AZ225" s="224"/>
      <c r="BA225" s="224"/>
      <c r="BB225" s="224"/>
      <c r="BC225" s="224"/>
      <c r="BD225" s="224"/>
      <c r="BE225" s="224"/>
      <c r="BF225" s="224"/>
      <c r="BG225" s="224"/>
      <c r="BH225" s="225"/>
      <c r="BI225" s="251"/>
      <c r="BJ225" s="252"/>
      <c r="BK225" s="252"/>
      <c r="BL225" s="252"/>
      <c r="BM225" s="252"/>
      <c r="BN225" s="252"/>
      <c r="BO225" s="252"/>
      <c r="BP225" s="252"/>
      <c r="BQ225" s="252"/>
      <c r="BR225" s="252"/>
      <c r="BS225" s="252"/>
      <c r="BT225" s="252"/>
      <c r="BU225" s="252"/>
      <c r="BV225" s="252"/>
      <c r="BW225" s="253"/>
      <c r="BX225" s="98"/>
      <c r="BY225" s="32"/>
      <c r="BZ225" s="32"/>
      <c r="CA225" s="35"/>
      <c r="CB225" s="35"/>
    </row>
    <row r="226" spans="1:80" s="97" customFormat="1" ht="8.1" customHeight="1" thickBot="1">
      <c r="A226" s="115"/>
      <c r="B226" s="115"/>
      <c r="C226" s="204"/>
      <c r="D226" s="217"/>
      <c r="E226" s="216"/>
      <c r="F226" s="223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  <c r="AC226" s="224"/>
      <c r="AD226" s="224"/>
      <c r="AE226" s="224"/>
      <c r="AF226" s="224"/>
      <c r="AG226" s="224"/>
      <c r="AH226" s="224"/>
      <c r="AI226" s="224"/>
      <c r="AJ226" s="224"/>
      <c r="AK226" s="224"/>
      <c r="AL226" s="224"/>
      <c r="AM226" s="224"/>
      <c r="AN226" s="224"/>
      <c r="AO226" s="224"/>
      <c r="AP226" s="224"/>
      <c r="AQ226" s="224"/>
      <c r="AR226" s="224"/>
      <c r="AS226" s="224"/>
      <c r="AT226" s="224"/>
      <c r="AU226" s="224"/>
      <c r="AV226" s="224"/>
      <c r="AW226" s="224"/>
      <c r="AX226" s="224"/>
      <c r="AY226" s="224"/>
      <c r="AZ226" s="224"/>
      <c r="BA226" s="224"/>
      <c r="BB226" s="224"/>
      <c r="BC226" s="224"/>
      <c r="BD226" s="224"/>
      <c r="BE226" s="224"/>
      <c r="BF226" s="224"/>
      <c r="BG226" s="224"/>
      <c r="BH226" s="225"/>
      <c r="BI226" s="251"/>
      <c r="BJ226" s="252"/>
      <c r="BK226" s="252"/>
      <c r="BL226" s="252"/>
      <c r="BM226" s="252"/>
      <c r="BN226" s="252"/>
      <c r="BO226" s="252"/>
      <c r="BP226" s="252"/>
      <c r="BQ226" s="252"/>
      <c r="BR226" s="252"/>
      <c r="BS226" s="252"/>
      <c r="BT226" s="252"/>
      <c r="BU226" s="252"/>
      <c r="BV226" s="252"/>
      <c r="BW226" s="253"/>
      <c r="BX226" s="98"/>
      <c r="BY226" s="32"/>
      <c r="BZ226" s="32"/>
      <c r="CA226" s="35"/>
      <c r="CB226" s="35"/>
    </row>
    <row r="227" spans="1:80" s="97" customFormat="1" ht="8.1" customHeight="1">
      <c r="A227" s="115"/>
      <c r="B227" s="115"/>
      <c r="C227" s="204"/>
      <c r="D227" s="401" t="s">
        <v>425</v>
      </c>
      <c r="E227" s="401"/>
      <c r="F227" s="420" t="s">
        <v>426</v>
      </c>
      <c r="G227" s="421"/>
      <c r="H227" s="421"/>
      <c r="I227" s="421"/>
      <c r="J227" s="421"/>
      <c r="K227" s="421"/>
      <c r="L227" s="421"/>
      <c r="M227" s="421"/>
      <c r="N227" s="421"/>
      <c r="O227" s="421"/>
      <c r="P227" s="421"/>
      <c r="Q227" s="421"/>
      <c r="R227" s="421"/>
      <c r="S227" s="421"/>
      <c r="T227" s="421"/>
      <c r="U227" s="421"/>
      <c r="V227" s="421"/>
      <c r="W227" s="421"/>
      <c r="X227" s="421"/>
      <c r="Y227" s="421"/>
      <c r="Z227" s="421"/>
      <c r="AA227" s="421"/>
      <c r="AB227" s="421"/>
      <c r="AC227" s="421"/>
      <c r="AD227" s="421"/>
      <c r="AE227" s="421"/>
      <c r="AF227" s="421"/>
      <c r="AG227" s="421"/>
      <c r="AH227" s="421"/>
      <c r="AI227" s="421"/>
      <c r="AJ227" s="421"/>
      <c r="AK227" s="421"/>
      <c r="AL227" s="421"/>
      <c r="AM227" s="421"/>
      <c r="AN227" s="421"/>
      <c r="AO227" s="421"/>
      <c r="AP227" s="421"/>
      <c r="AQ227" s="421"/>
      <c r="AR227" s="421"/>
      <c r="AS227" s="421"/>
      <c r="AT227" s="421"/>
      <c r="AU227" s="421"/>
      <c r="AV227" s="421"/>
      <c r="AW227" s="421"/>
      <c r="AX227" s="421"/>
      <c r="AY227" s="421"/>
      <c r="AZ227" s="421"/>
      <c r="BA227" s="421"/>
      <c r="BB227" s="421"/>
      <c r="BC227" s="421"/>
      <c r="BD227" s="421"/>
      <c r="BE227" s="421"/>
      <c r="BF227" s="421"/>
      <c r="BG227" s="421"/>
      <c r="BH227" s="421"/>
      <c r="BI227" s="334">
        <f>IF(AND(ISBLANK(BI212),ISBLANK(BI215),ISBLANK(BI209),ISBLANK(BI221),ISBLANK(BI224),ISBLANK(BI218)),"",SUM(BI209+BI212+BI218+BI215-BI221+BI224))</f>
        <v>0</v>
      </c>
      <c r="BJ227" s="334"/>
      <c r="BK227" s="334"/>
      <c r="BL227" s="334"/>
      <c r="BM227" s="334"/>
      <c r="BN227" s="334"/>
      <c r="BO227" s="334"/>
      <c r="BP227" s="334"/>
      <c r="BQ227" s="334"/>
      <c r="BR227" s="334"/>
      <c r="BS227" s="334"/>
      <c r="BT227" s="334"/>
      <c r="BU227" s="334"/>
      <c r="BV227" s="334"/>
      <c r="BW227" s="334"/>
      <c r="BX227" s="32"/>
      <c r="BY227" s="32"/>
      <c r="BZ227" s="32"/>
      <c r="CA227" s="35"/>
      <c r="CB227" s="35"/>
    </row>
    <row r="228" spans="1:80" s="97" customFormat="1" ht="8.1" customHeight="1">
      <c r="A228" s="115"/>
      <c r="B228" s="115"/>
      <c r="C228" s="204"/>
      <c r="D228" s="402"/>
      <c r="E228" s="402"/>
      <c r="F228" s="422"/>
      <c r="G228" s="422"/>
      <c r="H228" s="422"/>
      <c r="I228" s="422"/>
      <c r="J228" s="422"/>
      <c r="K228" s="422"/>
      <c r="L228" s="422"/>
      <c r="M228" s="422"/>
      <c r="N228" s="422"/>
      <c r="O228" s="422"/>
      <c r="P228" s="422"/>
      <c r="Q228" s="422"/>
      <c r="R228" s="422"/>
      <c r="S228" s="422"/>
      <c r="T228" s="422"/>
      <c r="U228" s="422"/>
      <c r="V228" s="422"/>
      <c r="W228" s="422"/>
      <c r="X228" s="422"/>
      <c r="Y228" s="422"/>
      <c r="Z228" s="422"/>
      <c r="AA228" s="422"/>
      <c r="AB228" s="422"/>
      <c r="AC228" s="422"/>
      <c r="AD228" s="422"/>
      <c r="AE228" s="422"/>
      <c r="AF228" s="422"/>
      <c r="AG228" s="422"/>
      <c r="AH228" s="422"/>
      <c r="AI228" s="422"/>
      <c r="AJ228" s="422"/>
      <c r="AK228" s="422"/>
      <c r="AL228" s="422"/>
      <c r="AM228" s="422"/>
      <c r="AN228" s="422"/>
      <c r="AO228" s="422"/>
      <c r="AP228" s="422"/>
      <c r="AQ228" s="422"/>
      <c r="AR228" s="422"/>
      <c r="AS228" s="422"/>
      <c r="AT228" s="422"/>
      <c r="AU228" s="422"/>
      <c r="AV228" s="422"/>
      <c r="AW228" s="422"/>
      <c r="AX228" s="422"/>
      <c r="AY228" s="422"/>
      <c r="AZ228" s="422"/>
      <c r="BA228" s="422"/>
      <c r="BB228" s="422"/>
      <c r="BC228" s="422"/>
      <c r="BD228" s="422"/>
      <c r="BE228" s="422"/>
      <c r="BF228" s="422"/>
      <c r="BG228" s="422"/>
      <c r="BH228" s="422"/>
      <c r="BI228" s="335"/>
      <c r="BJ228" s="335"/>
      <c r="BK228" s="335"/>
      <c r="BL228" s="335"/>
      <c r="BM228" s="335"/>
      <c r="BN228" s="335"/>
      <c r="BO228" s="335"/>
      <c r="BP228" s="335"/>
      <c r="BQ228" s="335"/>
      <c r="BR228" s="335"/>
      <c r="BS228" s="335"/>
      <c r="BT228" s="335"/>
      <c r="BU228" s="335"/>
      <c r="BV228" s="335"/>
      <c r="BW228" s="335"/>
      <c r="BX228" s="32"/>
      <c r="BY228" s="32"/>
      <c r="BZ228" s="32"/>
      <c r="CA228" s="35"/>
      <c r="CB228" s="35"/>
    </row>
    <row r="229" spans="1:80" s="97" customFormat="1" ht="8.1" customHeight="1" thickBot="1">
      <c r="A229" s="115"/>
      <c r="B229" s="115"/>
      <c r="C229" s="204"/>
      <c r="D229" s="403"/>
      <c r="E229" s="403"/>
      <c r="F229" s="423"/>
      <c r="G229" s="423"/>
      <c r="H229" s="423"/>
      <c r="I229" s="423"/>
      <c r="J229" s="423"/>
      <c r="K229" s="423"/>
      <c r="L229" s="423"/>
      <c r="M229" s="423"/>
      <c r="N229" s="423"/>
      <c r="O229" s="423"/>
      <c r="P229" s="423"/>
      <c r="Q229" s="423"/>
      <c r="R229" s="423"/>
      <c r="S229" s="423"/>
      <c r="T229" s="423"/>
      <c r="U229" s="423"/>
      <c r="V229" s="423"/>
      <c r="W229" s="423"/>
      <c r="X229" s="423"/>
      <c r="Y229" s="423"/>
      <c r="Z229" s="423"/>
      <c r="AA229" s="423"/>
      <c r="AB229" s="423"/>
      <c r="AC229" s="423"/>
      <c r="AD229" s="423"/>
      <c r="AE229" s="423"/>
      <c r="AF229" s="423"/>
      <c r="AG229" s="423"/>
      <c r="AH229" s="423"/>
      <c r="AI229" s="423"/>
      <c r="AJ229" s="423"/>
      <c r="AK229" s="423"/>
      <c r="AL229" s="423"/>
      <c r="AM229" s="423"/>
      <c r="AN229" s="423"/>
      <c r="AO229" s="423"/>
      <c r="AP229" s="423"/>
      <c r="AQ229" s="423"/>
      <c r="AR229" s="423"/>
      <c r="AS229" s="423"/>
      <c r="AT229" s="423"/>
      <c r="AU229" s="423"/>
      <c r="AV229" s="423"/>
      <c r="AW229" s="423"/>
      <c r="AX229" s="423"/>
      <c r="AY229" s="423"/>
      <c r="AZ229" s="423"/>
      <c r="BA229" s="423"/>
      <c r="BB229" s="423"/>
      <c r="BC229" s="423"/>
      <c r="BD229" s="423"/>
      <c r="BE229" s="423"/>
      <c r="BF229" s="423"/>
      <c r="BG229" s="423"/>
      <c r="BH229" s="423"/>
      <c r="BI229" s="336"/>
      <c r="BJ229" s="336"/>
      <c r="BK229" s="336"/>
      <c r="BL229" s="336"/>
      <c r="BM229" s="336"/>
      <c r="BN229" s="336"/>
      <c r="BO229" s="336"/>
      <c r="BP229" s="336"/>
      <c r="BQ229" s="336"/>
      <c r="BR229" s="336"/>
      <c r="BS229" s="336"/>
      <c r="BT229" s="336"/>
      <c r="BU229" s="336"/>
      <c r="BV229" s="336"/>
      <c r="BW229" s="336"/>
      <c r="BX229" s="32"/>
      <c r="BY229" s="32"/>
      <c r="BZ229" s="32"/>
      <c r="CA229" s="35"/>
      <c r="CB229" s="35"/>
    </row>
    <row r="230" spans="1:80" s="97" customFormat="1" ht="9" customHeight="1">
      <c r="A230" s="115"/>
      <c r="B230" s="115"/>
      <c r="C230" s="204"/>
      <c r="D230" s="286">
        <v>13</v>
      </c>
      <c r="E230" s="287"/>
      <c r="F230" s="280" t="s">
        <v>427</v>
      </c>
      <c r="G230" s="363"/>
      <c r="H230" s="363"/>
      <c r="I230" s="363"/>
      <c r="J230" s="363"/>
      <c r="K230" s="363"/>
      <c r="L230" s="363"/>
      <c r="M230" s="363"/>
      <c r="N230" s="363"/>
      <c r="O230" s="363"/>
      <c r="P230" s="363"/>
      <c r="Q230" s="363"/>
      <c r="R230" s="363"/>
      <c r="S230" s="363"/>
      <c r="T230" s="363"/>
      <c r="U230" s="363"/>
      <c r="V230" s="363"/>
      <c r="W230" s="363"/>
      <c r="X230" s="363"/>
      <c r="Y230" s="363"/>
      <c r="Z230" s="363"/>
      <c r="AA230" s="363"/>
      <c r="AB230" s="363"/>
      <c r="AC230" s="363"/>
      <c r="AD230" s="363"/>
      <c r="AE230" s="363"/>
      <c r="AF230" s="363"/>
      <c r="AG230" s="363"/>
      <c r="AH230" s="363"/>
      <c r="AI230" s="363"/>
      <c r="AJ230" s="363"/>
      <c r="AK230" s="363"/>
      <c r="AL230" s="363"/>
      <c r="AM230" s="363"/>
      <c r="AN230" s="363"/>
      <c r="AO230" s="363"/>
      <c r="AP230" s="363"/>
      <c r="AQ230" s="363"/>
      <c r="AR230" s="363"/>
      <c r="AS230" s="363"/>
      <c r="AT230" s="363"/>
      <c r="AU230" s="363"/>
      <c r="AV230" s="363"/>
      <c r="AW230" s="363"/>
      <c r="AX230" s="363"/>
      <c r="AY230" s="363"/>
      <c r="AZ230" s="363"/>
      <c r="BA230" s="363"/>
      <c r="BB230" s="363"/>
      <c r="BC230" s="363"/>
      <c r="BD230" s="363"/>
      <c r="BE230" s="363"/>
      <c r="BF230" s="363"/>
      <c r="BG230" s="363"/>
      <c r="BH230" s="363"/>
      <c r="BI230" s="636">
        <f>'"F" lap'!BI115</f>
        <v>0</v>
      </c>
      <c r="BJ230" s="636"/>
      <c r="BK230" s="636"/>
      <c r="BL230" s="636"/>
      <c r="BM230" s="636"/>
      <c r="BN230" s="636"/>
      <c r="BO230" s="636"/>
      <c r="BP230" s="636"/>
      <c r="BQ230" s="636"/>
      <c r="BR230" s="636"/>
      <c r="BS230" s="636"/>
      <c r="BT230" s="636"/>
      <c r="BU230" s="636"/>
      <c r="BV230" s="636"/>
      <c r="BW230" s="636"/>
      <c r="BX230" s="32"/>
      <c r="BY230" s="32"/>
      <c r="BZ230" s="32"/>
      <c r="CA230" s="35"/>
      <c r="CB230" s="35"/>
    </row>
    <row r="231" spans="1:80" s="97" customFormat="1" ht="9" customHeight="1">
      <c r="A231" s="115"/>
      <c r="B231" s="115"/>
      <c r="C231" s="204"/>
      <c r="D231" s="288"/>
      <c r="E231" s="288"/>
      <c r="F231" s="364"/>
      <c r="G231" s="364"/>
      <c r="H231" s="364"/>
      <c r="I231" s="364"/>
      <c r="J231" s="364"/>
      <c r="K231" s="364"/>
      <c r="L231" s="364"/>
      <c r="M231" s="364"/>
      <c r="N231" s="364"/>
      <c r="O231" s="364"/>
      <c r="P231" s="364"/>
      <c r="Q231" s="364"/>
      <c r="R231" s="364"/>
      <c r="S231" s="364"/>
      <c r="T231" s="364"/>
      <c r="U231" s="364"/>
      <c r="V231" s="364"/>
      <c r="W231" s="364"/>
      <c r="X231" s="364"/>
      <c r="Y231" s="364"/>
      <c r="Z231" s="364"/>
      <c r="AA231" s="364"/>
      <c r="AB231" s="364"/>
      <c r="AC231" s="364"/>
      <c r="AD231" s="364"/>
      <c r="AE231" s="364"/>
      <c r="AF231" s="364"/>
      <c r="AG231" s="364"/>
      <c r="AH231" s="364"/>
      <c r="AI231" s="364"/>
      <c r="AJ231" s="364"/>
      <c r="AK231" s="364"/>
      <c r="AL231" s="364"/>
      <c r="AM231" s="364"/>
      <c r="AN231" s="364"/>
      <c r="AO231" s="364"/>
      <c r="AP231" s="364"/>
      <c r="AQ231" s="364"/>
      <c r="AR231" s="364"/>
      <c r="AS231" s="364"/>
      <c r="AT231" s="364"/>
      <c r="AU231" s="364"/>
      <c r="AV231" s="364"/>
      <c r="AW231" s="364"/>
      <c r="AX231" s="364"/>
      <c r="AY231" s="364"/>
      <c r="AZ231" s="364"/>
      <c r="BA231" s="364"/>
      <c r="BB231" s="364"/>
      <c r="BC231" s="364"/>
      <c r="BD231" s="364"/>
      <c r="BE231" s="364"/>
      <c r="BF231" s="364"/>
      <c r="BG231" s="364"/>
      <c r="BH231" s="364"/>
      <c r="BI231" s="637"/>
      <c r="BJ231" s="637"/>
      <c r="BK231" s="637"/>
      <c r="BL231" s="637"/>
      <c r="BM231" s="637"/>
      <c r="BN231" s="637"/>
      <c r="BO231" s="637"/>
      <c r="BP231" s="637"/>
      <c r="BQ231" s="637"/>
      <c r="BR231" s="637"/>
      <c r="BS231" s="637"/>
      <c r="BT231" s="637"/>
      <c r="BU231" s="637"/>
      <c r="BV231" s="637"/>
      <c r="BW231" s="637"/>
      <c r="BX231" s="32"/>
      <c r="BY231" s="32"/>
      <c r="BZ231" s="32"/>
      <c r="CA231" s="35"/>
      <c r="CB231" s="35"/>
    </row>
    <row r="232" spans="1:80" s="97" customFormat="1" ht="9" customHeight="1" thickBot="1">
      <c r="A232" s="115"/>
      <c r="B232" s="115"/>
      <c r="C232" s="204"/>
      <c r="D232" s="289"/>
      <c r="E232" s="289"/>
      <c r="F232" s="365"/>
      <c r="G232" s="365"/>
      <c r="H232" s="365"/>
      <c r="I232" s="365"/>
      <c r="J232" s="365"/>
      <c r="K232" s="365"/>
      <c r="L232" s="365"/>
      <c r="M232" s="365"/>
      <c r="N232" s="365"/>
      <c r="O232" s="365"/>
      <c r="P232" s="365"/>
      <c r="Q232" s="365"/>
      <c r="R232" s="365"/>
      <c r="S232" s="365"/>
      <c r="T232" s="365"/>
      <c r="U232" s="365"/>
      <c r="V232" s="365"/>
      <c r="W232" s="365"/>
      <c r="X232" s="365"/>
      <c r="Y232" s="365"/>
      <c r="Z232" s="365"/>
      <c r="AA232" s="365"/>
      <c r="AB232" s="365"/>
      <c r="AC232" s="365"/>
      <c r="AD232" s="365"/>
      <c r="AE232" s="365"/>
      <c r="AF232" s="365"/>
      <c r="AG232" s="365"/>
      <c r="AH232" s="365"/>
      <c r="AI232" s="365"/>
      <c r="AJ232" s="365"/>
      <c r="AK232" s="365"/>
      <c r="AL232" s="365"/>
      <c r="AM232" s="365"/>
      <c r="AN232" s="365"/>
      <c r="AO232" s="365"/>
      <c r="AP232" s="365"/>
      <c r="AQ232" s="365"/>
      <c r="AR232" s="365"/>
      <c r="AS232" s="365"/>
      <c r="AT232" s="365"/>
      <c r="AU232" s="365"/>
      <c r="AV232" s="365"/>
      <c r="AW232" s="365"/>
      <c r="AX232" s="365"/>
      <c r="AY232" s="365"/>
      <c r="AZ232" s="365"/>
      <c r="BA232" s="365"/>
      <c r="BB232" s="365"/>
      <c r="BC232" s="365"/>
      <c r="BD232" s="365"/>
      <c r="BE232" s="365"/>
      <c r="BF232" s="365"/>
      <c r="BG232" s="365"/>
      <c r="BH232" s="365"/>
      <c r="BI232" s="638"/>
      <c r="BJ232" s="638"/>
      <c r="BK232" s="638"/>
      <c r="BL232" s="638"/>
      <c r="BM232" s="638"/>
      <c r="BN232" s="638"/>
      <c r="BO232" s="638"/>
      <c r="BP232" s="638"/>
      <c r="BQ232" s="638"/>
      <c r="BR232" s="638"/>
      <c r="BS232" s="638"/>
      <c r="BT232" s="638"/>
      <c r="BU232" s="638"/>
      <c r="BV232" s="638"/>
      <c r="BW232" s="638"/>
      <c r="BX232" s="32"/>
      <c r="BY232" s="32"/>
      <c r="BZ232" s="32"/>
      <c r="CA232" s="35"/>
      <c r="CB232" s="35"/>
    </row>
    <row r="233" spans="1:80" s="97" customFormat="1" ht="8.1" customHeight="1">
      <c r="A233" s="115"/>
      <c r="B233" s="115"/>
      <c r="C233" s="204"/>
      <c r="D233" s="302" t="s">
        <v>72</v>
      </c>
      <c r="E233" s="303"/>
      <c r="F233" s="306" t="s">
        <v>428</v>
      </c>
      <c r="G233" s="307"/>
      <c r="H233" s="307"/>
      <c r="I233" s="307"/>
      <c r="J233" s="307"/>
      <c r="K233" s="307"/>
      <c r="L233" s="307"/>
      <c r="M233" s="307"/>
      <c r="N233" s="307"/>
      <c r="O233" s="307"/>
      <c r="P233" s="307"/>
      <c r="Q233" s="307"/>
      <c r="R233" s="307"/>
      <c r="S233" s="307"/>
      <c r="T233" s="307"/>
      <c r="U233" s="307"/>
      <c r="V233" s="307"/>
      <c r="W233" s="307"/>
      <c r="X233" s="307"/>
      <c r="Y233" s="307"/>
      <c r="Z233" s="307"/>
      <c r="AA233" s="307"/>
      <c r="AB233" s="307"/>
      <c r="AC233" s="307"/>
      <c r="AD233" s="307"/>
      <c r="AE233" s="307"/>
      <c r="AF233" s="307"/>
      <c r="AG233" s="307"/>
      <c r="AH233" s="307"/>
      <c r="AI233" s="307"/>
      <c r="AJ233" s="307"/>
      <c r="AK233" s="307"/>
      <c r="AL233" s="307"/>
      <c r="AM233" s="307"/>
      <c r="AN233" s="307"/>
      <c r="AO233" s="307"/>
      <c r="AP233" s="307"/>
      <c r="AQ233" s="307"/>
      <c r="AR233" s="307"/>
      <c r="AS233" s="307"/>
      <c r="AT233" s="307"/>
      <c r="AU233" s="307"/>
      <c r="AV233" s="307"/>
      <c r="AW233" s="307"/>
      <c r="AX233" s="307"/>
      <c r="AY233" s="307"/>
      <c r="AZ233" s="307"/>
      <c r="BA233" s="307"/>
      <c r="BB233" s="307"/>
      <c r="BC233" s="307"/>
      <c r="BD233" s="307"/>
      <c r="BE233" s="307"/>
      <c r="BF233" s="307"/>
      <c r="BG233" s="307"/>
      <c r="BH233" s="308"/>
      <c r="BI233" s="614"/>
      <c r="BJ233" s="615"/>
      <c r="BK233" s="615"/>
      <c r="BL233" s="615"/>
      <c r="BM233" s="615"/>
      <c r="BN233" s="615"/>
      <c r="BO233" s="615"/>
      <c r="BP233" s="615"/>
      <c r="BQ233" s="615"/>
      <c r="BR233" s="615"/>
      <c r="BS233" s="615"/>
      <c r="BT233" s="615"/>
      <c r="BU233" s="615"/>
      <c r="BV233" s="615"/>
      <c r="BW233" s="616"/>
      <c r="BX233" s="98"/>
      <c r="BY233" s="32"/>
      <c r="BZ233" s="32"/>
      <c r="CA233" s="35"/>
      <c r="CB233" s="35"/>
    </row>
    <row r="234" spans="1:80" s="97" customFormat="1" ht="8.1" customHeight="1">
      <c r="A234" s="115"/>
      <c r="B234" s="115"/>
      <c r="C234" s="204"/>
      <c r="D234" s="304"/>
      <c r="E234" s="305"/>
      <c r="F234" s="309"/>
      <c r="G234" s="310"/>
      <c r="H234" s="310"/>
      <c r="I234" s="310"/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0"/>
      <c r="U234" s="310"/>
      <c r="V234" s="310"/>
      <c r="W234" s="310"/>
      <c r="X234" s="310"/>
      <c r="Y234" s="310"/>
      <c r="Z234" s="310"/>
      <c r="AA234" s="310"/>
      <c r="AB234" s="310"/>
      <c r="AC234" s="310"/>
      <c r="AD234" s="310"/>
      <c r="AE234" s="310"/>
      <c r="AF234" s="310"/>
      <c r="AG234" s="310"/>
      <c r="AH234" s="310"/>
      <c r="AI234" s="310"/>
      <c r="AJ234" s="310"/>
      <c r="AK234" s="310"/>
      <c r="AL234" s="310"/>
      <c r="AM234" s="310"/>
      <c r="AN234" s="310"/>
      <c r="AO234" s="310"/>
      <c r="AP234" s="310"/>
      <c r="AQ234" s="310"/>
      <c r="AR234" s="310"/>
      <c r="AS234" s="310"/>
      <c r="AT234" s="310"/>
      <c r="AU234" s="310"/>
      <c r="AV234" s="310"/>
      <c r="AW234" s="310"/>
      <c r="AX234" s="310"/>
      <c r="AY234" s="310"/>
      <c r="AZ234" s="310"/>
      <c r="BA234" s="310"/>
      <c r="BB234" s="310"/>
      <c r="BC234" s="310"/>
      <c r="BD234" s="310"/>
      <c r="BE234" s="310"/>
      <c r="BF234" s="310"/>
      <c r="BG234" s="310"/>
      <c r="BH234" s="311"/>
      <c r="BI234" s="617"/>
      <c r="BJ234" s="618"/>
      <c r="BK234" s="618"/>
      <c r="BL234" s="618"/>
      <c r="BM234" s="618"/>
      <c r="BN234" s="618"/>
      <c r="BO234" s="618"/>
      <c r="BP234" s="618"/>
      <c r="BQ234" s="618"/>
      <c r="BR234" s="618"/>
      <c r="BS234" s="618"/>
      <c r="BT234" s="618"/>
      <c r="BU234" s="618"/>
      <c r="BV234" s="618"/>
      <c r="BW234" s="619"/>
      <c r="BX234" s="98"/>
      <c r="BY234" s="32"/>
      <c r="BZ234" s="32"/>
      <c r="CA234" s="35"/>
      <c r="CB234" s="35"/>
    </row>
    <row r="235" spans="1:80" s="97" customFormat="1" ht="8.1" customHeight="1">
      <c r="A235" s="115"/>
      <c r="B235" s="115"/>
      <c r="C235" s="204"/>
      <c r="D235" s="304"/>
      <c r="E235" s="305"/>
      <c r="F235" s="309"/>
      <c r="G235" s="310"/>
      <c r="H235" s="310"/>
      <c r="I235" s="310"/>
      <c r="J235" s="310"/>
      <c r="K235" s="310"/>
      <c r="L235" s="310"/>
      <c r="M235" s="310"/>
      <c r="N235" s="310"/>
      <c r="O235" s="310"/>
      <c r="P235" s="310"/>
      <c r="Q235" s="310"/>
      <c r="R235" s="310"/>
      <c r="S235" s="310"/>
      <c r="T235" s="310"/>
      <c r="U235" s="310"/>
      <c r="V235" s="310"/>
      <c r="W235" s="310"/>
      <c r="X235" s="310"/>
      <c r="Y235" s="310"/>
      <c r="Z235" s="310"/>
      <c r="AA235" s="310"/>
      <c r="AB235" s="310"/>
      <c r="AC235" s="310"/>
      <c r="AD235" s="310"/>
      <c r="AE235" s="310"/>
      <c r="AF235" s="310"/>
      <c r="AG235" s="310"/>
      <c r="AH235" s="310"/>
      <c r="AI235" s="310"/>
      <c r="AJ235" s="310"/>
      <c r="AK235" s="310"/>
      <c r="AL235" s="310"/>
      <c r="AM235" s="310"/>
      <c r="AN235" s="310"/>
      <c r="AO235" s="310"/>
      <c r="AP235" s="310"/>
      <c r="AQ235" s="310"/>
      <c r="AR235" s="310"/>
      <c r="AS235" s="310"/>
      <c r="AT235" s="310"/>
      <c r="AU235" s="310"/>
      <c r="AV235" s="310"/>
      <c r="AW235" s="310"/>
      <c r="AX235" s="310"/>
      <c r="AY235" s="310"/>
      <c r="AZ235" s="310"/>
      <c r="BA235" s="310"/>
      <c r="BB235" s="310"/>
      <c r="BC235" s="310"/>
      <c r="BD235" s="310"/>
      <c r="BE235" s="310"/>
      <c r="BF235" s="310"/>
      <c r="BG235" s="310"/>
      <c r="BH235" s="311"/>
      <c r="BI235" s="617"/>
      <c r="BJ235" s="618"/>
      <c r="BK235" s="618"/>
      <c r="BL235" s="618"/>
      <c r="BM235" s="618"/>
      <c r="BN235" s="618"/>
      <c r="BO235" s="618"/>
      <c r="BP235" s="618"/>
      <c r="BQ235" s="618"/>
      <c r="BR235" s="618"/>
      <c r="BS235" s="618"/>
      <c r="BT235" s="618"/>
      <c r="BU235" s="618"/>
      <c r="BV235" s="618"/>
      <c r="BW235" s="619"/>
      <c r="BX235" s="98"/>
      <c r="BY235" s="32"/>
      <c r="BZ235" s="32"/>
      <c r="CA235" s="35"/>
      <c r="CB235" s="35"/>
    </row>
    <row r="236" spans="1:80" s="97" customFormat="1" ht="8.1" customHeight="1">
      <c r="A236" s="115"/>
      <c r="B236" s="115"/>
      <c r="C236" s="204"/>
      <c r="D236" s="304"/>
      <c r="E236" s="305"/>
      <c r="F236" s="309"/>
      <c r="G236" s="310"/>
      <c r="H236" s="310"/>
      <c r="I236" s="310"/>
      <c r="J236" s="310"/>
      <c r="K236" s="310"/>
      <c r="L236" s="310"/>
      <c r="M236" s="310"/>
      <c r="N236" s="310"/>
      <c r="O236" s="310"/>
      <c r="P236" s="310"/>
      <c r="Q236" s="310"/>
      <c r="R236" s="310"/>
      <c r="S236" s="310"/>
      <c r="T236" s="310"/>
      <c r="U236" s="310"/>
      <c r="V236" s="310"/>
      <c r="W236" s="310"/>
      <c r="X236" s="310"/>
      <c r="Y236" s="310"/>
      <c r="Z236" s="310"/>
      <c r="AA236" s="310"/>
      <c r="AB236" s="310"/>
      <c r="AC236" s="310"/>
      <c r="AD236" s="310"/>
      <c r="AE236" s="310"/>
      <c r="AF236" s="310"/>
      <c r="AG236" s="310"/>
      <c r="AH236" s="310"/>
      <c r="AI236" s="310"/>
      <c r="AJ236" s="310"/>
      <c r="AK236" s="310"/>
      <c r="AL236" s="310"/>
      <c r="AM236" s="310"/>
      <c r="AN236" s="310"/>
      <c r="AO236" s="310"/>
      <c r="AP236" s="310"/>
      <c r="AQ236" s="310"/>
      <c r="AR236" s="310"/>
      <c r="AS236" s="310"/>
      <c r="AT236" s="310"/>
      <c r="AU236" s="310"/>
      <c r="AV236" s="310"/>
      <c r="AW236" s="310"/>
      <c r="AX236" s="310"/>
      <c r="AY236" s="310"/>
      <c r="AZ236" s="310"/>
      <c r="BA236" s="310"/>
      <c r="BB236" s="310"/>
      <c r="BC236" s="310"/>
      <c r="BD236" s="310"/>
      <c r="BE236" s="310"/>
      <c r="BF236" s="310"/>
      <c r="BG236" s="310"/>
      <c r="BH236" s="311"/>
      <c r="BI236" s="617"/>
      <c r="BJ236" s="618"/>
      <c r="BK236" s="618"/>
      <c r="BL236" s="618"/>
      <c r="BM236" s="618"/>
      <c r="BN236" s="618"/>
      <c r="BO236" s="618"/>
      <c r="BP236" s="618"/>
      <c r="BQ236" s="618"/>
      <c r="BR236" s="618"/>
      <c r="BS236" s="618"/>
      <c r="BT236" s="618"/>
      <c r="BU236" s="618"/>
      <c r="BV236" s="618"/>
      <c r="BW236" s="619"/>
      <c r="BX236" s="98"/>
      <c r="BY236" s="32"/>
      <c r="BZ236" s="32"/>
      <c r="CA236" s="35"/>
      <c r="CB236" s="35"/>
    </row>
    <row r="237" spans="1:80" s="97" customFormat="1" ht="8.1" customHeight="1">
      <c r="A237" s="115"/>
      <c r="B237" s="115"/>
      <c r="C237" s="204"/>
      <c r="D237" s="312" t="s">
        <v>429</v>
      </c>
      <c r="E237" s="305"/>
      <c r="F237" s="399" t="s">
        <v>430</v>
      </c>
      <c r="G237" s="310"/>
      <c r="H237" s="310"/>
      <c r="I237" s="310"/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10"/>
      <c r="U237" s="310"/>
      <c r="V237" s="310"/>
      <c r="W237" s="310"/>
      <c r="X237" s="310"/>
      <c r="Y237" s="310"/>
      <c r="Z237" s="310"/>
      <c r="AA237" s="310"/>
      <c r="AB237" s="310"/>
      <c r="AC237" s="310"/>
      <c r="AD237" s="310"/>
      <c r="AE237" s="310"/>
      <c r="AF237" s="310"/>
      <c r="AG237" s="310"/>
      <c r="AH237" s="310"/>
      <c r="AI237" s="310"/>
      <c r="AJ237" s="310"/>
      <c r="AK237" s="310"/>
      <c r="AL237" s="310"/>
      <c r="AM237" s="310"/>
      <c r="AN237" s="310"/>
      <c r="AO237" s="310"/>
      <c r="AP237" s="310"/>
      <c r="AQ237" s="310"/>
      <c r="AR237" s="310"/>
      <c r="AS237" s="310"/>
      <c r="AT237" s="310"/>
      <c r="AU237" s="310"/>
      <c r="AV237" s="310"/>
      <c r="AW237" s="310"/>
      <c r="AX237" s="310"/>
      <c r="AY237" s="310"/>
      <c r="AZ237" s="310"/>
      <c r="BA237" s="310"/>
      <c r="BB237" s="310"/>
      <c r="BC237" s="310"/>
      <c r="BD237" s="310"/>
      <c r="BE237" s="310"/>
      <c r="BF237" s="310"/>
      <c r="BG237" s="310"/>
      <c r="BH237" s="311"/>
      <c r="BI237" s="676"/>
      <c r="BJ237" s="677"/>
      <c r="BK237" s="677"/>
      <c r="BL237" s="677"/>
      <c r="BM237" s="677"/>
      <c r="BN237" s="677"/>
      <c r="BO237" s="677"/>
      <c r="BP237" s="677"/>
      <c r="BQ237" s="677"/>
      <c r="BR237" s="677"/>
      <c r="BS237" s="677"/>
      <c r="BT237" s="677"/>
      <c r="BU237" s="677"/>
      <c r="BV237" s="677"/>
      <c r="BW237" s="678"/>
      <c r="BX237" s="98"/>
      <c r="BY237" s="32"/>
      <c r="BZ237" s="32"/>
      <c r="CA237" s="35"/>
      <c r="CB237" s="35"/>
    </row>
    <row r="238" spans="1:80" s="97" customFormat="1" ht="8.1" customHeight="1">
      <c r="A238" s="115"/>
      <c r="B238" s="115"/>
      <c r="C238" s="204"/>
      <c r="D238" s="304"/>
      <c r="E238" s="305"/>
      <c r="F238" s="309"/>
      <c r="G238" s="310"/>
      <c r="H238" s="310"/>
      <c r="I238" s="310"/>
      <c r="J238" s="310"/>
      <c r="K238" s="310"/>
      <c r="L238" s="310"/>
      <c r="M238" s="310"/>
      <c r="N238" s="310"/>
      <c r="O238" s="310"/>
      <c r="P238" s="310"/>
      <c r="Q238" s="310"/>
      <c r="R238" s="310"/>
      <c r="S238" s="310"/>
      <c r="T238" s="310"/>
      <c r="U238" s="310"/>
      <c r="V238" s="310"/>
      <c r="W238" s="310"/>
      <c r="X238" s="310"/>
      <c r="Y238" s="310"/>
      <c r="Z238" s="310"/>
      <c r="AA238" s="310"/>
      <c r="AB238" s="310"/>
      <c r="AC238" s="310"/>
      <c r="AD238" s="310"/>
      <c r="AE238" s="310"/>
      <c r="AF238" s="310"/>
      <c r="AG238" s="310"/>
      <c r="AH238" s="310"/>
      <c r="AI238" s="310"/>
      <c r="AJ238" s="310"/>
      <c r="AK238" s="310"/>
      <c r="AL238" s="310"/>
      <c r="AM238" s="310"/>
      <c r="AN238" s="310"/>
      <c r="AO238" s="310"/>
      <c r="AP238" s="310"/>
      <c r="AQ238" s="310"/>
      <c r="AR238" s="310"/>
      <c r="AS238" s="310"/>
      <c r="AT238" s="310"/>
      <c r="AU238" s="310"/>
      <c r="AV238" s="310"/>
      <c r="AW238" s="310"/>
      <c r="AX238" s="310"/>
      <c r="AY238" s="310"/>
      <c r="AZ238" s="310"/>
      <c r="BA238" s="310"/>
      <c r="BB238" s="310"/>
      <c r="BC238" s="310"/>
      <c r="BD238" s="310"/>
      <c r="BE238" s="310"/>
      <c r="BF238" s="310"/>
      <c r="BG238" s="310"/>
      <c r="BH238" s="311"/>
      <c r="BI238" s="676"/>
      <c r="BJ238" s="677"/>
      <c r="BK238" s="677"/>
      <c r="BL238" s="677"/>
      <c r="BM238" s="677"/>
      <c r="BN238" s="677"/>
      <c r="BO238" s="677"/>
      <c r="BP238" s="677"/>
      <c r="BQ238" s="677"/>
      <c r="BR238" s="677"/>
      <c r="BS238" s="677"/>
      <c r="BT238" s="677"/>
      <c r="BU238" s="677"/>
      <c r="BV238" s="677"/>
      <c r="BW238" s="678"/>
      <c r="BX238" s="98"/>
      <c r="BY238" s="32"/>
      <c r="BZ238" s="32"/>
      <c r="CA238" s="35"/>
      <c r="CB238" s="35"/>
    </row>
    <row r="239" spans="1:80" s="97" customFormat="1" ht="8.1" customHeight="1">
      <c r="A239" s="115"/>
      <c r="B239" s="115"/>
      <c r="C239" s="204"/>
      <c r="D239" s="304"/>
      <c r="E239" s="305"/>
      <c r="F239" s="309"/>
      <c r="G239" s="310"/>
      <c r="H239" s="310"/>
      <c r="I239" s="310"/>
      <c r="J239" s="310"/>
      <c r="K239" s="310"/>
      <c r="L239" s="310"/>
      <c r="M239" s="310"/>
      <c r="N239" s="310"/>
      <c r="O239" s="310"/>
      <c r="P239" s="310"/>
      <c r="Q239" s="310"/>
      <c r="R239" s="310"/>
      <c r="S239" s="310"/>
      <c r="T239" s="310"/>
      <c r="U239" s="310"/>
      <c r="V239" s="310"/>
      <c r="W239" s="310"/>
      <c r="X239" s="310"/>
      <c r="Y239" s="310"/>
      <c r="Z239" s="310"/>
      <c r="AA239" s="310"/>
      <c r="AB239" s="310"/>
      <c r="AC239" s="310"/>
      <c r="AD239" s="310"/>
      <c r="AE239" s="310"/>
      <c r="AF239" s="310"/>
      <c r="AG239" s="310"/>
      <c r="AH239" s="310"/>
      <c r="AI239" s="310"/>
      <c r="AJ239" s="310"/>
      <c r="AK239" s="310"/>
      <c r="AL239" s="310"/>
      <c r="AM239" s="310"/>
      <c r="AN239" s="310"/>
      <c r="AO239" s="310"/>
      <c r="AP239" s="310"/>
      <c r="AQ239" s="310"/>
      <c r="AR239" s="310"/>
      <c r="AS239" s="310"/>
      <c r="AT239" s="310"/>
      <c r="AU239" s="310"/>
      <c r="AV239" s="310"/>
      <c r="AW239" s="310"/>
      <c r="AX239" s="310"/>
      <c r="AY239" s="310"/>
      <c r="AZ239" s="310"/>
      <c r="BA239" s="310"/>
      <c r="BB239" s="310"/>
      <c r="BC239" s="310"/>
      <c r="BD239" s="310"/>
      <c r="BE239" s="310"/>
      <c r="BF239" s="310"/>
      <c r="BG239" s="310"/>
      <c r="BH239" s="311"/>
      <c r="BI239" s="676"/>
      <c r="BJ239" s="677"/>
      <c r="BK239" s="677"/>
      <c r="BL239" s="677"/>
      <c r="BM239" s="677"/>
      <c r="BN239" s="677"/>
      <c r="BO239" s="677"/>
      <c r="BP239" s="677"/>
      <c r="BQ239" s="677"/>
      <c r="BR239" s="677"/>
      <c r="BS239" s="677"/>
      <c r="BT239" s="677"/>
      <c r="BU239" s="677"/>
      <c r="BV239" s="677"/>
      <c r="BW239" s="678"/>
      <c r="BX239" s="98"/>
      <c r="BY239" s="32"/>
      <c r="BZ239" s="32"/>
      <c r="CA239" s="35"/>
      <c r="CB239" s="35"/>
    </row>
    <row r="240" spans="1:80" s="97" customFormat="1" ht="8.1" customHeight="1" thickBot="1">
      <c r="A240" s="115"/>
      <c r="B240" s="115"/>
      <c r="C240" s="204"/>
      <c r="D240" s="313"/>
      <c r="E240" s="314"/>
      <c r="F240" s="400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7"/>
      <c r="BI240" s="357"/>
      <c r="BJ240" s="358"/>
      <c r="BK240" s="358"/>
      <c r="BL240" s="358"/>
      <c r="BM240" s="358"/>
      <c r="BN240" s="358"/>
      <c r="BO240" s="358"/>
      <c r="BP240" s="358"/>
      <c r="BQ240" s="358"/>
      <c r="BR240" s="358"/>
      <c r="BS240" s="358"/>
      <c r="BT240" s="358"/>
      <c r="BU240" s="358"/>
      <c r="BV240" s="358"/>
      <c r="BW240" s="359"/>
      <c r="BX240" s="98"/>
      <c r="BY240" s="32"/>
      <c r="BZ240" s="32"/>
      <c r="CA240" s="35"/>
      <c r="CB240" s="35"/>
    </row>
    <row r="241" spans="1:80" s="97" customFormat="1" ht="5.0999999999999996" customHeight="1">
      <c r="A241" s="115"/>
      <c r="B241" s="115"/>
      <c r="C241" s="204"/>
      <c r="D241" s="293" t="s">
        <v>431</v>
      </c>
      <c r="E241" s="287"/>
      <c r="F241" s="280" t="s">
        <v>432</v>
      </c>
      <c r="G241" s="281"/>
      <c r="H241" s="281"/>
      <c r="I241" s="281"/>
      <c r="J241" s="281"/>
      <c r="K241" s="281"/>
      <c r="L241" s="281"/>
      <c r="M241" s="281"/>
      <c r="N241" s="281"/>
      <c r="O241" s="281"/>
      <c r="P241" s="281"/>
      <c r="Q241" s="281"/>
      <c r="R241" s="281"/>
      <c r="S241" s="281"/>
      <c r="T241" s="281"/>
      <c r="U241" s="281"/>
      <c r="V241" s="281"/>
      <c r="W241" s="281"/>
      <c r="X241" s="281"/>
      <c r="Y241" s="281"/>
      <c r="Z241" s="281"/>
      <c r="AA241" s="281"/>
      <c r="AB241" s="281"/>
      <c r="AC241" s="281"/>
      <c r="AD241" s="281"/>
      <c r="AE241" s="281"/>
      <c r="AF241" s="281"/>
      <c r="AG241" s="281"/>
      <c r="AH241" s="281"/>
      <c r="AI241" s="281"/>
      <c r="AJ241" s="281"/>
      <c r="AK241" s="281"/>
      <c r="AL241" s="281"/>
      <c r="AM241" s="281"/>
      <c r="AN241" s="281"/>
      <c r="AO241" s="281"/>
      <c r="AP241" s="281"/>
      <c r="AQ241" s="281"/>
      <c r="AR241" s="281"/>
      <c r="AS241" s="281"/>
      <c r="AT241" s="281"/>
      <c r="AU241" s="281"/>
      <c r="AV241" s="281"/>
      <c r="AW241" s="281"/>
      <c r="AX241" s="281"/>
      <c r="AY241" s="281"/>
      <c r="AZ241" s="281"/>
      <c r="BA241" s="281"/>
      <c r="BB241" s="281"/>
      <c r="BC241" s="281"/>
      <c r="BD241" s="281"/>
      <c r="BE241" s="281"/>
      <c r="BF241" s="281"/>
      <c r="BG241" s="281"/>
      <c r="BH241" s="281"/>
      <c r="BI241" s="334">
        <f>SUM(BI230-BI233-BI237)</f>
        <v>0</v>
      </c>
      <c r="BJ241" s="334"/>
      <c r="BK241" s="334"/>
      <c r="BL241" s="334"/>
      <c r="BM241" s="334"/>
      <c r="BN241" s="334"/>
      <c r="BO241" s="334"/>
      <c r="BP241" s="334"/>
      <c r="BQ241" s="334"/>
      <c r="BR241" s="334"/>
      <c r="BS241" s="334"/>
      <c r="BT241" s="334"/>
      <c r="BU241" s="334"/>
      <c r="BV241" s="334"/>
      <c r="BW241" s="334"/>
      <c r="BX241" s="32"/>
      <c r="BY241" s="32"/>
      <c r="BZ241" s="32"/>
      <c r="CA241" s="35"/>
      <c r="CB241" s="35"/>
    </row>
    <row r="242" spans="1:80" s="97" customFormat="1" ht="5.0999999999999996" customHeight="1">
      <c r="A242" s="115"/>
      <c r="B242" s="115"/>
      <c r="C242" s="204"/>
      <c r="D242" s="288"/>
      <c r="E242" s="288"/>
      <c r="F242" s="282"/>
      <c r="G242" s="282"/>
      <c r="H242" s="282"/>
      <c r="I242" s="282"/>
      <c r="J242" s="282"/>
      <c r="K242" s="282"/>
      <c r="L242" s="282"/>
      <c r="M242" s="282"/>
      <c r="N242" s="282"/>
      <c r="O242" s="282"/>
      <c r="P242" s="282"/>
      <c r="Q242" s="282"/>
      <c r="R242" s="282"/>
      <c r="S242" s="282"/>
      <c r="T242" s="282"/>
      <c r="U242" s="282"/>
      <c r="V242" s="282"/>
      <c r="W242" s="282"/>
      <c r="X242" s="282"/>
      <c r="Y242" s="282"/>
      <c r="Z242" s="282"/>
      <c r="AA242" s="282"/>
      <c r="AB242" s="282"/>
      <c r="AC242" s="282"/>
      <c r="AD242" s="282"/>
      <c r="AE242" s="282"/>
      <c r="AF242" s="282"/>
      <c r="AG242" s="282"/>
      <c r="AH242" s="282"/>
      <c r="AI242" s="282"/>
      <c r="AJ242" s="282"/>
      <c r="AK242" s="282"/>
      <c r="AL242" s="282"/>
      <c r="AM242" s="282"/>
      <c r="AN242" s="282"/>
      <c r="AO242" s="282"/>
      <c r="AP242" s="282"/>
      <c r="AQ242" s="282"/>
      <c r="AR242" s="282"/>
      <c r="AS242" s="282"/>
      <c r="AT242" s="282"/>
      <c r="AU242" s="282"/>
      <c r="AV242" s="282"/>
      <c r="AW242" s="282"/>
      <c r="AX242" s="282"/>
      <c r="AY242" s="282"/>
      <c r="AZ242" s="282"/>
      <c r="BA242" s="282"/>
      <c r="BB242" s="282"/>
      <c r="BC242" s="282"/>
      <c r="BD242" s="282"/>
      <c r="BE242" s="282"/>
      <c r="BF242" s="282"/>
      <c r="BG242" s="282"/>
      <c r="BH242" s="282"/>
      <c r="BI242" s="335"/>
      <c r="BJ242" s="335"/>
      <c r="BK242" s="335"/>
      <c r="BL242" s="335"/>
      <c r="BM242" s="335"/>
      <c r="BN242" s="335"/>
      <c r="BO242" s="335"/>
      <c r="BP242" s="335"/>
      <c r="BQ242" s="335"/>
      <c r="BR242" s="335"/>
      <c r="BS242" s="335"/>
      <c r="BT242" s="335"/>
      <c r="BU242" s="335"/>
      <c r="BV242" s="335"/>
      <c r="BW242" s="335"/>
      <c r="BX242" s="32"/>
      <c r="BY242" s="32"/>
      <c r="BZ242" s="32"/>
      <c r="CA242" s="35"/>
      <c r="CB242" s="35"/>
    </row>
    <row r="243" spans="1:80" s="97" customFormat="1" ht="5.0999999999999996" customHeight="1">
      <c r="A243" s="115"/>
      <c r="B243" s="115"/>
      <c r="C243" s="204"/>
      <c r="D243" s="288"/>
      <c r="E243" s="288"/>
      <c r="F243" s="282"/>
      <c r="G243" s="282"/>
      <c r="H243" s="282"/>
      <c r="I243" s="282"/>
      <c r="J243" s="282"/>
      <c r="K243" s="282"/>
      <c r="L243" s="282"/>
      <c r="M243" s="282"/>
      <c r="N243" s="282"/>
      <c r="O243" s="282"/>
      <c r="P243" s="282"/>
      <c r="Q243" s="282"/>
      <c r="R243" s="282"/>
      <c r="S243" s="282"/>
      <c r="T243" s="282"/>
      <c r="U243" s="282"/>
      <c r="V243" s="282"/>
      <c r="W243" s="282"/>
      <c r="X243" s="282"/>
      <c r="Y243" s="282"/>
      <c r="Z243" s="282"/>
      <c r="AA243" s="282"/>
      <c r="AB243" s="282"/>
      <c r="AC243" s="282"/>
      <c r="AD243" s="282"/>
      <c r="AE243" s="282"/>
      <c r="AF243" s="282"/>
      <c r="AG243" s="282"/>
      <c r="AH243" s="282"/>
      <c r="AI243" s="282"/>
      <c r="AJ243" s="282"/>
      <c r="AK243" s="282"/>
      <c r="AL243" s="282"/>
      <c r="AM243" s="282"/>
      <c r="AN243" s="282"/>
      <c r="AO243" s="282"/>
      <c r="AP243" s="282"/>
      <c r="AQ243" s="282"/>
      <c r="AR243" s="282"/>
      <c r="AS243" s="282"/>
      <c r="AT243" s="282"/>
      <c r="AU243" s="282"/>
      <c r="AV243" s="282"/>
      <c r="AW243" s="282"/>
      <c r="AX243" s="282"/>
      <c r="AY243" s="282"/>
      <c r="AZ243" s="282"/>
      <c r="BA243" s="282"/>
      <c r="BB243" s="282"/>
      <c r="BC243" s="282"/>
      <c r="BD243" s="282"/>
      <c r="BE243" s="282"/>
      <c r="BF243" s="282"/>
      <c r="BG243" s="282"/>
      <c r="BH243" s="282"/>
      <c r="BI243" s="335"/>
      <c r="BJ243" s="335"/>
      <c r="BK243" s="335"/>
      <c r="BL243" s="335"/>
      <c r="BM243" s="335"/>
      <c r="BN243" s="335"/>
      <c r="BO243" s="335"/>
      <c r="BP243" s="335"/>
      <c r="BQ243" s="335"/>
      <c r="BR243" s="335"/>
      <c r="BS243" s="335"/>
      <c r="BT243" s="335"/>
      <c r="BU243" s="335"/>
      <c r="BV243" s="335"/>
      <c r="BW243" s="335"/>
      <c r="BX243" s="32"/>
      <c r="BY243" s="32"/>
      <c r="BZ243" s="32"/>
      <c r="CA243" s="35"/>
      <c r="CB243" s="35"/>
    </row>
    <row r="244" spans="1:80" s="97" customFormat="1" ht="4.5" customHeight="1" thickBot="1">
      <c r="A244" s="115"/>
      <c r="B244" s="115"/>
      <c r="C244" s="204"/>
      <c r="D244" s="289"/>
      <c r="E244" s="289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283"/>
      <c r="S244" s="283"/>
      <c r="T244" s="283"/>
      <c r="U244" s="283"/>
      <c r="V244" s="283"/>
      <c r="W244" s="283"/>
      <c r="X244" s="283"/>
      <c r="Y244" s="283"/>
      <c r="Z244" s="283"/>
      <c r="AA244" s="283"/>
      <c r="AB244" s="283"/>
      <c r="AC244" s="283"/>
      <c r="AD244" s="283"/>
      <c r="AE244" s="283"/>
      <c r="AF244" s="283"/>
      <c r="AG244" s="283"/>
      <c r="AH244" s="283"/>
      <c r="AI244" s="283"/>
      <c r="AJ244" s="283"/>
      <c r="AK244" s="283"/>
      <c r="AL244" s="283"/>
      <c r="AM244" s="283"/>
      <c r="AN244" s="283"/>
      <c r="AO244" s="283"/>
      <c r="AP244" s="283"/>
      <c r="AQ244" s="283"/>
      <c r="AR244" s="283"/>
      <c r="AS244" s="283"/>
      <c r="AT244" s="283"/>
      <c r="AU244" s="283"/>
      <c r="AV244" s="283"/>
      <c r="AW244" s="283"/>
      <c r="AX244" s="283"/>
      <c r="AY244" s="283"/>
      <c r="AZ244" s="283"/>
      <c r="BA244" s="283"/>
      <c r="BB244" s="283"/>
      <c r="BC244" s="283"/>
      <c r="BD244" s="283"/>
      <c r="BE244" s="283"/>
      <c r="BF244" s="283"/>
      <c r="BG244" s="283"/>
      <c r="BH244" s="283"/>
      <c r="BI244" s="336"/>
      <c r="BJ244" s="336"/>
      <c r="BK244" s="336"/>
      <c r="BL244" s="336"/>
      <c r="BM244" s="336"/>
      <c r="BN244" s="336"/>
      <c r="BO244" s="336"/>
      <c r="BP244" s="336"/>
      <c r="BQ244" s="336"/>
      <c r="BR244" s="336"/>
      <c r="BS244" s="336"/>
      <c r="BT244" s="336"/>
      <c r="BU244" s="336"/>
      <c r="BV244" s="336"/>
      <c r="BW244" s="336"/>
      <c r="BX244" s="32"/>
      <c r="BY244" s="32"/>
      <c r="BZ244" s="32"/>
      <c r="CA244" s="35"/>
      <c r="CB244" s="35"/>
    </row>
    <row r="245" spans="1:80" s="97" customFormat="1" ht="5.0999999999999996" customHeight="1">
      <c r="A245" s="115"/>
      <c r="B245" s="115"/>
      <c r="C245" s="204"/>
      <c r="D245" s="366" t="s">
        <v>75</v>
      </c>
      <c r="E245" s="367"/>
      <c r="F245" s="280" t="s">
        <v>433</v>
      </c>
      <c r="G245" s="281"/>
      <c r="H245" s="281"/>
      <c r="I245" s="281"/>
      <c r="J245" s="281"/>
      <c r="K245" s="281"/>
      <c r="L245" s="281"/>
      <c r="M245" s="281"/>
      <c r="N245" s="281"/>
      <c r="O245" s="281"/>
      <c r="P245" s="281"/>
      <c r="Q245" s="281"/>
      <c r="R245" s="281"/>
      <c r="S245" s="281"/>
      <c r="T245" s="281"/>
      <c r="U245" s="281"/>
      <c r="V245" s="281"/>
      <c r="W245" s="281"/>
      <c r="X245" s="281"/>
      <c r="Y245" s="281"/>
      <c r="Z245" s="281"/>
      <c r="AA245" s="281"/>
      <c r="AB245" s="281"/>
      <c r="AC245" s="281"/>
      <c r="AD245" s="281"/>
      <c r="AE245" s="281"/>
      <c r="AF245" s="281"/>
      <c r="AG245" s="281"/>
      <c r="AH245" s="281"/>
      <c r="AI245" s="281"/>
      <c r="AJ245" s="281"/>
      <c r="AK245" s="281"/>
      <c r="AL245" s="281"/>
      <c r="AM245" s="281"/>
      <c r="AN245" s="281"/>
      <c r="AO245" s="281"/>
      <c r="AP245" s="281"/>
      <c r="AQ245" s="281"/>
      <c r="AR245" s="281"/>
      <c r="AS245" s="281"/>
      <c r="AT245" s="281"/>
      <c r="AU245" s="281"/>
      <c r="AV245" s="281"/>
      <c r="AW245" s="281"/>
      <c r="AX245" s="281"/>
      <c r="AY245" s="281"/>
      <c r="AZ245" s="281"/>
      <c r="BA245" s="281"/>
      <c r="BB245" s="281"/>
      <c r="BC245" s="281"/>
      <c r="BD245" s="281"/>
      <c r="BE245" s="281"/>
      <c r="BF245" s="281"/>
      <c r="BG245" s="281"/>
      <c r="BH245" s="281"/>
      <c r="BI245" s="334">
        <f>BI241*2 %</f>
        <v>0</v>
      </c>
      <c r="BJ245" s="334"/>
      <c r="BK245" s="334"/>
      <c r="BL245" s="334"/>
      <c r="BM245" s="334"/>
      <c r="BN245" s="334"/>
      <c r="BO245" s="334"/>
      <c r="BP245" s="334"/>
      <c r="BQ245" s="334"/>
      <c r="BR245" s="334"/>
      <c r="BS245" s="334"/>
      <c r="BT245" s="334"/>
      <c r="BU245" s="334"/>
      <c r="BV245" s="334"/>
      <c r="BW245" s="334"/>
      <c r="BX245" s="32"/>
      <c r="BY245" s="32"/>
      <c r="BZ245" s="32"/>
      <c r="CA245" s="35"/>
      <c r="CB245" s="35"/>
    </row>
    <row r="246" spans="1:80" s="97" customFormat="1" ht="5.0999999999999996" customHeight="1">
      <c r="A246" s="115"/>
      <c r="B246" s="115"/>
      <c r="C246" s="204"/>
      <c r="D246" s="368"/>
      <c r="E246" s="368"/>
      <c r="F246" s="282"/>
      <c r="G246" s="282"/>
      <c r="H246" s="282"/>
      <c r="I246" s="282"/>
      <c r="J246" s="282"/>
      <c r="K246" s="282"/>
      <c r="L246" s="282"/>
      <c r="M246" s="282"/>
      <c r="N246" s="282"/>
      <c r="O246" s="282"/>
      <c r="P246" s="282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  <c r="AA246" s="282"/>
      <c r="AB246" s="282"/>
      <c r="AC246" s="282"/>
      <c r="AD246" s="282"/>
      <c r="AE246" s="282"/>
      <c r="AF246" s="282"/>
      <c r="AG246" s="282"/>
      <c r="AH246" s="282"/>
      <c r="AI246" s="282"/>
      <c r="AJ246" s="282"/>
      <c r="AK246" s="282"/>
      <c r="AL246" s="282"/>
      <c r="AM246" s="282"/>
      <c r="AN246" s="282"/>
      <c r="AO246" s="282"/>
      <c r="AP246" s="282"/>
      <c r="AQ246" s="282"/>
      <c r="AR246" s="282"/>
      <c r="AS246" s="282"/>
      <c r="AT246" s="282"/>
      <c r="AU246" s="282"/>
      <c r="AV246" s="282"/>
      <c r="AW246" s="282"/>
      <c r="AX246" s="282"/>
      <c r="AY246" s="282"/>
      <c r="AZ246" s="282"/>
      <c r="BA246" s="282"/>
      <c r="BB246" s="282"/>
      <c r="BC246" s="282"/>
      <c r="BD246" s="282"/>
      <c r="BE246" s="282"/>
      <c r="BF246" s="282"/>
      <c r="BG246" s="282"/>
      <c r="BH246" s="282"/>
      <c r="BI246" s="335"/>
      <c r="BJ246" s="335"/>
      <c r="BK246" s="335"/>
      <c r="BL246" s="335"/>
      <c r="BM246" s="335"/>
      <c r="BN246" s="335"/>
      <c r="BO246" s="335"/>
      <c r="BP246" s="335"/>
      <c r="BQ246" s="335"/>
      <c r="BR246" s="335"/>
      <c r="BS246" s="335"/>
      <c r="BT246" s="335"/>
      <c r="BU246" s="335"/>
      <c r="BV246" s="335"/>
      <c r="BW246" s="335"/>
      <c r="BX246" s="32"/>
      <c r="BY246" s="32"/>
      <c r="BZ246" s="32"/>
      <c r="CA246" s="35"/>
      <c r="CB246" s="35"/>
    </row>
    <row r="247" spans="1:80" s="97" customFormat="1" ht="5.0999999999999996" customHeight="1" thickBot="1">
      <c r="A247" s="115"/>
      <c r="B247" s="115"/>
      <c r="C247" s="204"/>
      <c r="D247" s="369"/>
      <c r="E247" s="369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283"/>
      <c r="S247" s="283"/>
      <c r="T247" s="283"/>
      <c r="U247" s="283"/>
      <c r="V247" s="283"/>
      <c r="W247" s="283"/>
      <c r="X247" s="283"/>
      <c r="Y247" s="283"/>
      <c r="Z247" s="283"/>
      <c r="AA247" s="283"/>
      <c r="AB247" s="283"/>
      <c r="AC247" s="283"/>
      <c r="AD247" s="283"/>
      <c r="AE247" s="283"/>
      <c r="AF247" s="283"/>
      <c r="AG247" s="283"/>
      <c r="AH247" s="283"/>
      <c r="AI247" s="283"/>
      <c r="AJ247" s="283"/>
      <c r="AK247" s="283"/>
      <c r="AL247" s="283"/>
      <c r="AM247" s="283"/>
      <c r="AN247" s="283"/>
      <c r="AO247" s="283"/>
      <c r="AP247" s="283"/>
      <c r="AQ247" s="283"/>
      <c r="AR247" s="283"/>
      <c r="AS247" s="283"/>
      <c r="AT247" s="283"/>
      <c r="AU247" s="283"/>
      <c r="AV247" s="283"/>
      <c r="AW247" s="283"/>
      <c r="AX247" s="283"/>
      <c r="AY247" s="283"/>
      <c r="AZ247" s="283"/>
      <c r="BA247" s="283"/>
      <c r="BB247" s="283"/>
      <c r="BC247" s="283"/>
      <c r="BD247" s="283"/>
      <c r="BE247" s="283"/>
      <c r="BF247" s="283"/>
      <c r="BG247" s="283"/>
      <c r="BH247" s="283"/>
      <c r="BI247" s="336"/>
      <c r="BJ247" s="336"/>
      <c r="BK247" s="336"/>
      <c r="BL247" s="336"/>
      <c r="BM247" s="336"/>
      <c r="BN247" s="336"/>
      <c r="BO247" s="336"/>
      <c r="BP247" s="336"/>
      <c r="BQ247" s="336"/>
      <c r="BR247" s="336"/>
      <c r="BS247" s="336"/>
      <c r="BT247" s="336"/>
      <c r="BU247" s="336"/>
      <c r="BV247" s="336"/>
      <c r="BW247" s="336"/>
      <c r="BX247" s="32"/>
      <c r="BY247" s="32"/>
      <c r="BZ247" s="32"/>
      <c r="CA247" s="35"/>
      <c r="CB247" s="35"/>
    </row>
    <row r="248" spans="1:80" s="97" customFormat="1" ht="18.95" customHeight="1">
      <c r="A248" s="115"/>
      <c r="B248" s="115"/>
      <c r="C248" s="204"/>
      <c r="D248" s="215" t="s">
        <v>76</v>
      </c>
      <c r="E248" s="216"/>
      <c r="F248" s="355" t="s">
        <v>434</v>
      </c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  <c r="AT248" s="209"/>
      <c r="AU248" s="209"/>
      <c r="AV248" s="209"/>
      <c r="AW248" s="209"/>
      <c r="AX248" s="209"/>
      <c r="AY248" s="209"/>
      <c r="AZ248" s="209"/>
      <c r="BA248" s="209"/>
      <c r="BB248" s="209"/>
      <c r="BC248" s="209"/>
      <c r="BD248" s="209"/>
      <c r="BE248" s="209"/>
      <c r="BF248" s="209"/>
      <c r="BG248" s="209"/>
      <c r="BH248" s="210"/>
      <c r="BI248" s="633">
        <f>IF(BI209&gt;2500001,"0 Ft",BI245*60%)</f>
        <v>0</v>
      </c>
      <c r="BJ248" s="634"/>
      <c r="BK248" s="634"/>
      <c r="BL248" s="634"/>
      <c r="BM248" s="634"/>
      <c r="BN248" s="634"/>
      <c r="BO248" s="634"/>
      <c r="BP248" s="634"/>
      <c r="BQ248" s="634"/>
      <c r="BR248" s="634"/>
      <c r="BS248" s="634"/>
      <c r="BT248" s="634"/>
      <c r="BU248" s="634"/>
      <c r="BV248" s="634"/>
      <c r="BW248" s="635"/>
      <c r="BX248" s="98"/>
      <c r="BY248" s="32"/>
      <c r="BZ248" s="32"/>
      <c r="CA248" s="35"/>
      <c r="CB248" s="35"/>
    </row>
    <row r="249" spans="1:80" s="97" customFormat="1" ht="18.95" customHeight="1">
      <c r="A249" s="115"/>
      <c r="B249" s="115"/>
      <c r="C249" s="204"/>
      <c r="D249" s="217"/>
      <c r="E249" s="216"/>
      <c r="F249" s="208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  <c r="AT249" s="209"/>
      <c r="AU249" s="209"/>
      <c r="AV249" s="209"/>
      <c r="AW249" s="209"/>
      <c r="AX249" s="209"/>
      <c r="AY249" s="209"/>
      <c r="AZ249" s="209"/>
      <c r="BA249" s="209"/>
      <c r="BB249" s="209"/>
      <c r="BC249" s="209"/>
      <c r="BD249" s="209"/>
      <c r="BE249" s="209"/>
      <c r="BF249" s="209"/>
      <c r="BG249" s="209"/>
      <c r="BH249" s="210"/>
      <c r="BI249" s="633"/>
      <c r="BJ249" s="634"/>
      <c r="BK249" s="634"/>
      <c r="BL249" s="634"/>
      <c r="BM249" s="634"/>
      <c r="BN249" s="634"/>
      <c r="BO249" s="634"/>
      <c r="BP249" s="634"/>
      <c r="BQ249" s="634"/>
      <c r="BR249" s="634"/>
      <c r="BS249" s="634"/>
      <c r="BT249" s="634"/>
      <c r="BU249" s="634"/>
      <c r="BV249" s="634"/>
      <c r="BW249" s="635"/>
      <c r="BX249" s="98"/>
      <c r="BY249" s="32"/>
      <c r="BZ249" s="32"/>
      <c r="CA249" s="35"/>
      <c r="CB249" s="35"/>
    </row>
    <row r="250" spans="1:80" s="97" customFormat="1" ht="18.95" customHeight="1">
      <c r="A250" s="115"/>
      <c r="B250" s="115"/>
      <c r="C250" s="204"/>
      <c r="D250" s="217"/>
      <c r="E250" s="216"/>
      <c r="F250" s="208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09"/>
      <c r="AT250" s="209"/>
      <c r="AU250" s="209"/>
      <c r="AV250" s="209"/>
      <c r="AW250" s="209"/>
      <c r="AX250" s="209"/>
      <c r="AY250" s="209"/>
      <c r="AZ250" s="209"/>
      <c r="BA250" s="209"/>
      <c r="BB250" s="209"/>
      <c r="BC250" s="209"/>
      <c r="BD250" s="209"/>
      <c r="BE250" s="209"/>
      <c r="BF250" s="209"/>
      <c r="BG250" s="209"/>
      <c r="BH250" s="210"/>
      <c r="BI250" s="633"/>
      <c r="BJ250" s="634"/>
      <c r="BK250" s="634"/>
      <c r="BL250" s="634"/>
      <c r="BM250" s="634"/>
      <c r="BN250" s="634"/>
      <c r="BO250" s="634"/>
      <c r="BP250" s="634"/>
      <c r="BQ250" s="634"/>
      <c r="BR250" s="634"/>
      <c r="BS250" s="634"/>
      <c r="BT250" s="634"/>
      <c r="BU250" s="634"/>
      <c r="BV250" s="634"/>
      <c r="BW250" s="635"/>
      <c r="BX250" s="98"/>
      <c r="BY250" s="32"/>
      <c r="BZ250" s="32"/>
      <c r="CA250" s="35"/>
      <c r="CB250" s="35"/>
    </row>
    <row r="251" spans="1:80" s="97" customFormat="1" ht="8.1" customHeight="1">
      <c r="A251" s="115"/>
      <c r="B251" s="115"/>
      <c r="C251" s="204"/>
      <c r="D251" s="428" t="s">
        <v>77</v>
      </c>
      <c r="E251" s="429"/>
      <c r="F251" s="339" t="s">
        <v>435</v>
      </c>
      <c r="G251" s="340"/>
      <c r="H251" s="340"/>
      <c r="I251" s="340"/>
      <c r="J251" s="340"/>
      <c r="K251" s="340"/>
      <c r="L251" s="340"/>
      <c r="M251" s="340"/>
      <c r="N251" s="340"/>
      <c r="O251" s="340"/>
      <c r="P251" s="340"/>
      <c r="Q251" s="340"/>
      <c r="R251" s="340"/>
      <c r="S251" s="340"/>
      <c r="T251" s="340"/>
      <c r="U251" s="340"/>
      <c r="V251" s="340"/>
      <c r="W251" s="340"/>
      <c r="X251" s="340"/>
      <c r="Y251" s="340"/>
      <c r="Z251" s="340"/>
      <c r="AA251" s="340"/>
      <c r="AB251" s="340"/>
      <c r="AC251" s="340"/>
      <c r="AD251" s="340"/>
      <c r="AE251" s="340"/>
      <c r="AF251" s="340"/>
      <c r="AG251" s="340"/>
      <c r="AH251" s="340"/>
      <c r="AI251" s="340"/>
      <c r="AJ251" s="340"/>
      <c r="AK251" s="340"/>
      <c r="AL251" s="340"/>
      <c r="AM251" s="340"/>
      <c r="AN251" s="340"/>
      <c r="AO251" s="340"/>
      <c r="AP251" s="340"/>
      <c r="AQ251" s="340"/>
      <c r="AR251" s="340"/>
      <c r="AS251" s="340"/>
      <c r="AT251" s="340"/>
      <c r="AU251" s="340"/>
      <c r="AV251" s="340"/>
      <c r="AW251" s="340"/>
      <c r="AX251" s="340"/>
      <c r="AY251" s="340"/>
      <c r="AZ251" s="340"/>
      <c r="BA251" s="340"/>
      <c r="BB251" s="340"/>
      <c r="BC251" s="340"/>
      <c r="BD251" s="340"/>
      <c r="BE251" s="340"/>
      <c r="BF251" s="340"/>
      <c r="BG251" s="340"/>
      <c r="BH251" s="340"/>
      <c r="BI251" s="343"/>
      <c r="BJ251" s="343"/>
      <c r="BK251" s="343"/>
      <c r="BL251" s="343"/>
      <c r="BM251" s="343"/>
      <c r="BN251" s="343"/>
      <c r="BO251" s="343"/>
      <c r="BP251" s="343"/>
      <c r="BQ251" s="343"/>
      <c r="BR251" s="343"/>
      <c r="BS251" s="343"/>
      <c r="BT251" s="343"/>
      <c r="BU251" s="343"/>
      <c r="BV251" s="343"/>
      <c r="BW251" s="343"/>
      <c r="BX251" s="98"/>
      <c r="BY251" s="32"/>
      <c r="BZ251" s="32"/>
      <c r="CA251" s="35"/>
      <c r="CB251" s="35"/>
    </row>
    <row r="252" spans="1:80" s="97" customFormat="1" ht="8.1" customHeight="1">
      <c r="A252" s="115"/>
      <c r="B252" s="115"/>
      <c r="C252" s="204"/>
      <c r="D252" s="430"/>
      <c r="E252" s="430"/>
      <c r="F252" s="341"/>
      <c r="G252" s="341"/>
      <c r="H252" s="34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341"/>
      <c r="T252" s="341"/>
      <c r="U252" s="341"/>
      <c r="V252" s="341"/>
      <c r="W252" s="341"/>
      <c r="X252" s="341"/>
      <c r="Y252" s="341"/>
      <c r="Z252" s="341"/>
      <c r="AA252" s="341"/>
      <c r="AB252" s="341"/>
      <c r="AC252" s="341"/>
      <c r="AD252" s="341"/>
      <c r="AE252" s="341"/>
      <c r="AF252" s="341"/>
      <c r="AG252" s="341"/>
      <c r="AH252" s="341"/>
      <c r="AI252" s="341"/>
      <c r="AJ252" s="341"/>
      <c r="AK252" s="341"/>
      <c r="AL252" s="341"/>
      <c r="AM252" s="341"/>
      <c r="AN252" s="341"/>
      <c r="AO252" s="341"/>
      <c r="AP252" s="341"/>
      <c r="AQ252" s="341"/>
      <c r="AR252" s="341"/>
      <c r="AS252" s="341"/>
      <c r="AT252" s="341"/>
      <c r="AU252" s="341"/>
      <c r="AV252" s="341"/>
      <c r="AW252" s="341"/>
      <c r="AX252" s="341"/>
      <c r="AY252" s="341"/>
      <c r="AZ252" s="341"/>
      <c r="BA252" s="341"/>
      <c r="BB252" s="341"/>
      <c r="BC252" s="341"/>
      <c r="BD252" s="341"/>
      <c r="BE252" s="341"/>
      <c r="BF252" s="341"/>
      <c r="BG252" s="341"/>
      <c r="BH252" s="341"/>
      <c r="BI252" s="344"/>
      <c r="BJ252" s="344"/>
      <c r="BK252" s="344"/>
      <c r="BL252" s="344"/>
      <c r="BM252" s="344"/>
      <c r="BN252" s="344"/>
      <c r="BO252" s="344"/>
      <c r="BP252" s="344"/>
      <c r="BQ252" s="344"/>
      <c r="BR252" s="344"/>
      <c r="BS252" s="344"/>
      <c r="BT252" s="344"/>
      <c r="BU252" s="344"/>
      <c r="BV252" s="344"/>
      <c r="BW252" s="344"/>
      <c r="BX252" s="98"/>
      <c r="BY252" s="32"/>
      <c r="BZ252" s="32"/>
      <c r="CA252" s="35"/>
      <c r="CB252" s="35"/>
    </row>
    <row r="253" spans="1:80" s="97" customFormat="1" ht="8.1" customHeight="1">
      <c r="A253" s="115"/>
      <c r="B253" s="115"/>
      <c r="C253" s="204"/>
      <c r="D253" s="431"/>
      <c r="E253" s="431"/>
      <c r="F253" s="342"/>
      <c r="G253" s="342"/>
      <c r="H253" s="342"/>
      <c r="I253" s="342"/>
      <c r="J253" s="342"/>
      <c r="K253" s="342"/>
      <c r="L253" s="342"/>
      <c r="M253" s="342"/>
      <c r="N253" s="342"/>
      <c r="O253" s="342"/>
      <c r="P253" s="342"/>
      <c r="Q253" s="342"/>
      <c r="R253" s="342"/>
      <c r="S253" s="342"/>
      <c r="T253" s="342"/>
      <c r="U253" s="342"/>
      <c r="V253" s="342"/>
      <c r="W253" s="342"/>
      <c r="X253" s="342"/>
      <c r="Y253" s="342"/>
      <c r="Z253" s="342"/>
      <c r="AA253" s="342"/>
      <c r="AB253" s="342"/>
      <c r="AC253" s="342"/>
      <c r="AD253" s="342"/>
      <c r="AE253" s="342"/>
      <c r="AF253" s="342"/>
      <c r="AG253" s="342"/>
      <c r="AH253" s="342"/>
      <c r="AI253" s="342"/>
      <c r="AJ253" s="342"/>
      <c r="AK253" s="342"/>
      <c r="AL253" s="342"/>
      <c r="AM253" s="342"/>
      <c r="AN253" s="342"/>
      <c r="AO253" s="342"/>
      <c r="AP253" s="342"/>
      <c r="AQ253" s="342"/>
      <c r="AR253" s="342"/>
      <c r="AS253" s="342"/>
      <c r="AT253" s="342"/>
      <c r="AU253" s="342"/>
      <c r="AV253" s="342"/>
      <c r="AW253" s="342"/>
      <c r="AX253" s="342"/>
      <c r="AY253" s="342"/>
      <c r="AZ253" s="342"/>
      <c r="BA253" s="342"/>
      <c r="BB253" s="342"/>
      <c r="BC253" s="342"/>
      <c r="BD253" s="342"/>
      <c r="BE253" s="342"/>
      <c r="BF253" s="342"/>
      <c r="BG253" s="342"/>
      <c r="BH253" s="342"/>
      <c r="BI253" s="345"/>
      <c r="BJ253" s="345"/>
      <c r="BK253" s="345"/>
      <c r="BL253" s="345"/>
      <c r="BM253" s="345"/>
      <c r="BN253" s="345"/>
      <c r="BO253" s="345"/>
      <c r="BP253" s="345"/>
      <c r="BQ253" s="345"/>
      <c r="BR253" s="345"/>
      <c r="BS253" s="345"/>
      <c r="BT253" s="345"/>
      <c r="BU253" s="345"/>
      <c r="BV253" s="345"/>
      <c r="BW253" s="345"/>
      <c r="BX253" s="98"/>
      <c r="BY253" s="32"/>
      <c r="BZ253" s="32"/>
      <c r="CA253" s="35"/>
      <c r="CB253" s="35"/>
    </row>
    <row r="254" spans="1:80" s="97" customFormat="1" ht="8.1" customHeight="1">
      <c r="A254" s="115"/>
      <c r="B254" s="115"/>
      <c r="C254" s="204"/>
      <c r="D254" s="215" t="s">
        <v>78</v>
      </c>
      <c r="E254" s="216"/>
      <c r="F254" s="355" t="s">
        <v>436</v>
      </c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09"/>
      <c r="AS254" s="209"/>
      <c r="AT254" s="209"/>
      <c r="AU254" s="209"/>
      <c r="AV254" s="209"/>
      <c r="AW254" s="209"/>
      <c r="AX254" s="209"/>
      <c r="AY254" s="209"/>
      <c r="AZ254" s="209"/>
      <c r="BA254" s="209"/>
      <c r="BB254" s="209"/>
      <c r="BC254" s="209"/>
      <c r="BD254" s="209"/>
      <c r="BE254" s="209"/>
      <c r="BF254" s="209"/>
      <c r="BG254" s="209"/>
      <c r="BH254" s="210"/>
      <c r="BI254" s="627"/>
      <c r="BJ254" s="628"/>
      <c r="BK254" s="628"/>
      <c r="BL254" s="628"/>
      <c r="BM254" s="628"/>
      <c r="BN254" s="628"/>
      <c r="BO254" s="628"/>
      <c r="BP254" s="628"/>
      <c r="BQ254" s="628"/>
      <c r="BR254" s="628"/>
      <c r="BS254" s="628"/>
      <c r="BT254" s="628"/>
      <c r="BU254" s="628"/>
      <c r="BV254" s="628"/>
      <c r="BW254" s="629"/>
      <c r="BX254" s="98"/>
      <c r="BY254" s="32"/>
      <c r="BZ254" s="32"/>
      <c r="CA254" s="35"/>
      <c r="CB254" s="35"/>
    </row>
    <row r="255" spans="1:80" s="97" customFormat="1" ht="8.1" customHeight="1">
      <c r="A255" s="115"/>
      <c r="B255" s="115"/>
      <c r="C255" s="204"/>
      <c r="D255" s="217"/>
      <c r="E255" s="216"/>
      <c r="F255" s="208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209"/>
      <c r="AI255" s="209"/>
      <c r="AJ255" s="209"/>
      <c r="AK255" s="209"/>
      <c r="AL255" s="209"/>
      <c r="AM255" s="209"/>
      <c r="AN255" s="209"/>
      <c r="AO255" s="209"/>
      <c r="AP255" s="209"/>
      <c r="AQ255" s="209"/>
      <c r="AR255" s="209"/>
      <c r="AS255" s="209"/>
      <c r="AT255" s="209"/>
      <c r="AU255" s="209"/>
      <c r="AV255" s="209"/>
      <c r="AW255" s="209"/>
      <c r="AX255" s="209"/>
      <c r="AY255" s="209"/>
      <c r="AZ255" s="209"/>
      <c r="BA255" s="209"/>
      <c r="BB255" s="209"/>
      <c r="BC255" s="209"/>
      <c r="BD255" s="209"/>
      <c r="BE255" s="209"/>
      <c r="BF255" s="209"/>
      <c r="BG255" s="209"/>
      <c r="BH255" s="210"/>
      <c r="BI255" s="627"/>
      <c r="BJ255" s="628"/>
      <c r="BK255" s="628"/>
      <c r="BL255" s="628"/>
      <c r="BM255" s="628"/>
      <c r="BN255" s="628"/>
      <c r="BO255" s="628"/>
      <c r="BP255" s="628"/>
      <c r="BQ255" s="628"/>
      <c r="BR255" s="628"/>
      <c r="BS255" s="628"/>
      <c r="BT255" s="628"/>
      <c r="BU255" s="628"/>
      <c r="BV255" s="628"/>
      <c r="BW255" s="629"/>
      <c r="BX255" s="98"/>
      <c r="BY255" s="32"/>
      <c r="BZ255" s="32"/>
      <c r="CA255" s="35"/>
      <c r="CB255" s="35"/>
    </row>
    <row r="256" spans="1:80" s="97" customFormat="1" ht="8.1" customHeight="1">
      <c r="A256" s="115"/>
      <c r="B256" s="115"/>
      <c r="C256" s="204"/>
      <c r="D256" s="356"/>
      <c r="E256" s="303"/>
      <c r="F256" s="348"/>
      <c r="G256" s="307"/>
      <c r="H256" s="307"/>
      <c r="I256" s="307"/>
      <c r="J256" s="307"/>
      <c r="K256" s="307"/>
      <c r="L256" s="307"/>
      <c r="M256" s="307"/>
      <c r="N256" s="307"/>
      <c r="O256" s="307"/>
      <c r="P256" s="307"/>
      <c r="Q256" s="307"/>
      <c r="R256" s="307"/>
      <c r="S256" s="307"/>
      <c r="T256" s="307"/>
      <c r="U256" s="307"/>
      <c r="V256" s="307"/>
      <c r="W256" s="307"/>
      <c r="X256" s="307"/>
      <c r="Y256" s="307"/>
      <c r="Z256" s="307"/>
      <c r="AA256" s="307"/>
      <c r="AB256" s="307"/>
      <c r="AC256" s="307"/>
      <c r="AD256" s="307"/>
      <c r="AE256" s="307"/>
      <c r="AF256" s="307"/>
      <c r="AG256" s="307"/>
      <c r="AH256" s="307"/>
      <c r="AI256" s="307"/>
      <c r="AJ256" s="307"/>
      <c r="AK256" s="307"/>
      <c r="AL256" s="307"/>
      <c r="AM256" s="307"/>
      <c r="AN256" s="307"/>
      <c r="AO256" s="307"/>
      <c r="AP256" s="307"/>
      <c r="AQ256" s="307"/>
      <c r="AR256" s="307"/>
      <c r="AS256" s="307"/>
      <c r="AT256" s="307"/>
      <c r="AU256" s="307"/>
      <c r="AV256" s="307"/>
      <c r="AW256" s="307"/>
      <c r="AX256" s="307"/>
      <c r="AY256" s="307"/>
      <c r="AZ256" s="307"/>
      <c r="BA256" s="307"/>
      <c r="BB256" s="307"/>
      <c r="BC256" s="307"/>
      <c r="BD256" s="307"/>
      <c r="BE256" s="307"/>
      <c r="BF256" s="307"/>
      <c r="BG256" s="307"/>
      <c r="BH256" s="308"/>
      <c r="BI256" s="630"/>
      <c r="BJ256" s="631"/>
      <c r="BK256" s="631"/>
      <c r="BL256" s="631"/>
      <c r="BM256" s="631"/>
      <c r="BN256" s="631"/>
      <c r="BO256" s="631"/>
      <c r="BP256" s="631"/>
      <c r="BQ256" s="631"/>
      <c r="BR256" s="631"/>
      <c r="BS256" s="631"/>
      <c r="BT256" s="631"/>
      <c r="BU256" s="631"/>
      <c r="BV256" s="631"/>
      <c r="BW256" s="632"/>
      <c r="BX256" s="98"/>
      <c r="BY256" s="32"/>
      <c r="BZ256" s="32"/>
      <c r="CA256" s="35"/>
      <c r="CB256" s="35"/>
    </row>
    <row r="257" spans="1:80" s="97" customFormat="1" ht="6.95" customHeight="1">
      <c r="A257" s="115"/>
      <c r="B257" s="115"/>
      <c r="C257" s="204"/>
      <c r="D257" s="337" t="s">
        <v>212</v>
      </c>
      <c r="E257" s="212"/>
      <c r="F257" s="205" t="s">
        <v>437</v>
      </c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6"/>
      <c r="AY257" s="206"/>
      <c r="AZ257" s="206"/>
      <c r="BA257" s="206"/>
      <c r="BB257" s="206"/>
      <c r="BC257" s="206"/>
      <c r="BD257" s="206"/>
      <c r="BE257" s="206"/>
      <c r="BF257" s="206"/>
      <c r="BG257" s="206"/>
      <c r="BH257" s="207"/>
      <c r="BI257" s="349"/>
      <c r="BJ257" s="350"/>
      <c r="BK257" s="350"/>
      <c r="BL257" s="350"/>
      <c r="BM257" s="350"/>
      <c r="BN257" s="350"/>
      <c r="BO257" s="350"/>
      <c r="BP257" s="350"/>
      <c r="BQ257" s="350"/>
      <c r="BR257" s="350"/>
      <c r="BS257" s="350"/>
      <c r="BT257" s="350"/>
      <c r="BU257" s="350"/>
      <c r="BV257" s="350"/>
      <c r="BW257" s="351"/>
      <c r="BX257" s="98"/>
      <c r="BY257" s="32"/>
      <c r="BZ257" s="32"/>
      <c r="CA257" s="35"/>
      <c r="CB257" s="35"/>
    </row>
    <row r="258" spans="1:80" s="97" customFormat="1" ht="6.95" customHeight="1">
      <c r="A258" s="115"/>
      <c r="B258" s="115"/>
      <c r="C258" s="204"/>
      <c r="D258" s="213"/>
      <c r="E258" s="214"/>
      <c r="F258" s="208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  <c r="AT258" s="209"/>
      <c r="AU258" s="209"/>
      <c r="AV258" s="209"/>
      <c r="AW258" s="209"/>
      <c r="AX258" s="209"/>
      <c r="AY258" s="209"/>
      <c r="AZ258" s="209"/>
      <c r="BA258" s="209"/>
      <c r="BB258" s="209"/>
      <c r="BC258" s="209"/>
      <c r="BD258" s="209"/>
      <c r="BE258" s="209"/>
      <c r="BF258" s="209"/>
      <c r="BG258" s="209"/>
      <c r="BH258" s="210"/>
      <c r="BI258" s="251"/>
      <c r="BJ258" s="252"/>
      <c r="BK258" s="252"/>
      <c r="BL258" s="252"/>
      <c r="BM258" s="252"/>
      <c r="BN258" s="252"/>
      <c r="BO258" s="252"/>
      <c r="BP258" s="252"/>
      <c r="BQ258" s="252"/>
      <c r="BR258" s="252"/>
      <c r="BS258" s="252"/>
      <c r="BT258" s="252"/>
      <c r="BU258" s="252"/>
      <c r="BV258" s="252"/>
      <c r="BW258" s="253"/>
      <c r="BX258" s="98"/>
      <c r="BY258" s="32"/>
      <c r="BZ258" s="32"/>
      <c r="CA258" s="35"/>
      <c r="CB258" s="35"/>
    </row>
    <row r="259" spans="1:80" s="97" customFormat="1" ht="6.95" customHeight="1">
      <c r="A259" s="115"/>
      <c r="B259" s="115"/>
      <c r="C259" s="204"/>
      <c r="D259" s="213"/>
      <c r="E259" s="214"/>
      <c r="F259" s="208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09"/>
      <c r="AS259" s="209"/>
      <c r="AT259" s="209"/>
      <c r="AU259" s="209"/>
      <c r="AV259" s="209"/>
      <c r="AW259" s="209"/>
      <c r="AX259" s="209"/>
      <c r="AY259" s="209"/>
      <c r="AZ259" s="209"/>
      <c r="BA259" s="209"/>
      <c r="BB259" s="209"/>
      <c r="BC259" s="209"/>
      <c r="BD259" s="209"/>
      <c r="BE259" s="209"/>
      <c r="BF259" s="209"/>
      <c r="BG259" s="209"/>
      <c r="BH259" s="210"/>
      <c r="BI259" s="251"/>
      <c r="BJ259" s="252"/>
      <c r="BK259" s="252"/>
      <c r="BL259" s="252"/>
      <c r="BM259" s="252"/>
      <c r="BN259" s="252"/>
      <c r="BO259" s="252"/>
      <c r="BP259" s="252"/>
      <c r="BQ259" s="252"/>
      <c r="BR259" s="252"/>
      <c r="BS259" s="252"/>
      <c r="BT259" s="252"/>
      <c r="BU259" s="252"/>
      <c r="BV259" s="252"/>
      <c r="BW259" s="253"/>
      <c r="BX259" s="98"/>
      <c r="BY259" s="32"/>
      <c r="BZ259" s="32"/>
      <c r="CA259" s="35"/>
      <c r="CB259" s="35"/>
    </row>
    <row r="260" spans="1:80" s="97" customFormat="1" ht="6.95" customHeight="1">
      <c r="A260" s="115"/>
      <c r="B260" s="115"/>
      <c r="C260" s="204"/>
      <c r="D260" s="346"/>
      <c r="E260" s="347"/>
      <c r="F260" s="348"/>
      <c r="G260" s="307"/>
      <c r="H260" s="307"/>
      <c r="I260" s="307"/>
      <c r="J260" s="307"/>
      <c r="K260" s="307"/>
      <c r="L260" s="307"/>
      <c r="M260" s="307"/>
      <c r="N260" s="307"/>
      <c r="O260" s="307"/>
      <c r="P260" s="307"/>
      <c r="Q260" s="307"/>
      <c r="R260" s="307"/>
      <c r="S260" s="307"/>
      <c r="T260" s="307"/>
      <c r="U260" s="307"/>
      <c r="V260" s="307"/>
      <c r="W260" s="307"/>
      <c r="X260" s="307"/>
      <c r="Y260" s="307"/>
      <c r="Z260" s="307"/>
      <c r="AA260" s="307"/>
      <c r="AB260" s="307"/>
      <c r="AC260" s="307"/>
      <c r="AD260" s="307"/>
      <c r="AE260" s="307"/>
      <c r="AF260" s="307"/>
      <c r="AG260" s="307"/>
      <c r="AH260" s="307"/>
      <c r="AI260" s="307"/>
      <c r="AJ260" s="307"/>
      <c r="AK260" s="307"/>
      <c r="AL260" s="307"/>
      <c r="AM260" s="307"/>
      <c r="AN260" s="307"/>
      <c r="AO260" s="307"/>
      <c r="AP260" s="307"/>
      <c r="AQ260" s="307"/>
      <c r="AR260" s="307"/>
      <c r="AS260" s="307"/>
      <c r="AT260" s="307"/>
      <c r="AU260" s="307"/>
      <c r="AV260" s="307"/>
      <c r="AW260" s="307"/>
      <c r="AX260" s="307"/>
      <c r="AY260" s="307"/>
      <c r="AZ260" s="307"/>
      <c r="BA260" s="307"/>
      <c r="BB260" s="307"/>
      <c r="BC260" s="307"/>
      <c r="BD260" s="307"/>
      <c r="BE260" s="307"/>
      <c r="BF260" s="307"/>
      <c r="BG260" s="307"/>
      <c r="BH260" s="308"/>
      <c r="BI260" s="352"/>
      <c r="BJ260" s="353"/>
      <c r="BK260" s="353"/>
      <c r="BL260" s="353"/>
      <c r="BM260" s="353"/>
      <c r="BN260" s="353"/>
      <c r="BO260" s="353"/>
      <c r="BP260" s="353"/>
      <c r="BQ260" s="353"/>
      <c r="BR260" s="353"/>
      <c r="BS260" s="353"/>
      <c r="BT260" s="353"/>
      <c r="BU260" s="353"/>
      <c r="BV260" s="353"/>
      <c r="BW260" s="354"/>
      <c r="BX260" s="98"/>
      <c r="BY260" s="32"/>
      <c r="BZ260" s="32"/>
      <c r="CA260" s="35"/>
      <c r="CB260" s="35"/>
    </row>
    <row r="261" spans="1:80" s="97" customFormat="1" ht="6.95" customHeight="1">
      <c r="A261" s="115"/>
      <c r="B261" s="115"/>
      <c r="C261" s="204"/>
      <c r="D261" s="211" t="s">
        <v>438</v>
      </c>
      <c r="E261" s="212"/>
      <c r="F261" s="205" t="s">
        <v>439</v>
      </c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  <c r="AQ261" s="206"/>
      <c r="AR261" s="206"/>
      <c r="AS261" s="206"/>
      <c r="AT261" s="206"/>
      <c r="AU261" s="206"/>
      <c r="AV261" s="206"/>
      <c r="AW261" s="206"/>
      <c r="AX261" s="206"/>
      <c r="AY261" s="206"/>
      <c r="AZ261" s="206"/>
      <c r="BA261" s="206"/>
      <c r="BB261" s="206"/>
      <c r="BC261" s="206"/>
      <c r="BD261" s="206"/>
      <c r="BE261" s="206"/>
      <c r="BF261" s="206"/>
      <c r="BG261" s="206"/>
      <c r="BH261" s="207"/>
      <c r="BI261" s="349"/>
      <c r="BJ261" s="350"/>
      <c r="BK261" s="350"/>
      <c r="BL261" s="350"/>
      <c r="BM261" s="350"/>
      <c r="BN261" s="350"/>
      <c r="BO261" s="350"/>
      <c r="BP261" s="350"/>
      <c r="BQ261" s="350"/>
      <c r="BR261" s="350"/>
      <c r="BS261" s="350"/>
      <c r="BT261" s="350"/>
      <c r="BU261" s="350"/>
      <c r="BV261" s="350"/>
      <c r="BW261" s="351"/>
      <c r="BX261" s="98"/>
      <c r="BY261" s="32"/>
      <c r="BZ261" s="32"/>
      <c r="CA261" s="35"/>
      <c r="CB261" s="35"/>
    </row>
    <row r="262" spans="1:80" s="97" customFormat="1" ht="6.95" customHeight="1">
      <c r="A262" s="115"/>
      <c r="B262" s="115"/>
      <c r="C262" s="204"/>
      <c r="D262" s="213"/>
      <c r="E262" s="214"/>
      <c r="F262" s="208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09"/>
      <c r="AS262" s="209"/>
      <c r="AT262" s="209"/>
      <c r="AU262" s="209"/>
      <c r="AV262" s="209"/>
      <c r="AW262" s="209"/>
      <c r="AX262" s="209"/>
      <c r="AY262" s="209"/>
      <c r="AZ262" s="209"/>
      <c r="BA262" s="209"/>
      <c r="BB262" s="209"/>
      <c r="BC262" s="209"/>
      <c r="BD262" s="209"/>
      <c r="BE262" s="209"/>
      <c r="BF262" s="209"/>
      <c r="BG262" s="209"/>
      <c r="BH262" s="210"/>
      <c r="BI262" s="251"/>
      <c r="BJ262" s="252"/>
      <c r="BK262" s="252"/>
      <c r="BL262" s="252"/>
      <c r="BM262" s="252"/>
      <c r="BN262" s="252"/>
      <c r="BO262" s="252"/>
      <c r="BP262" s="252"/>
      <c r="BQ262" s="252"/>
      <c r="BR262" s="252"/>
      <c r="BS262" s="252"/>
      <c r="BT262" s="252"/>
      <c r="BU262" s="252"/>
      <c r="BV262" s="252"/>
      <c r="BW262" s="253"/>
      <c r="BX262" s="98"/>
      <c r="BY262" s="32"/>
      <c r="BZ262" s="32"/>
      <c r="CA262" s="35"/>
      <c r="CB262" s="35"/>
    </row>
    <row r="263" spans="1:80" s="97" customFormat="1" ht="6.95" customHeight="1">
      <c r="A263" s="115"/>
      <c r="B263" s="115"/>
      <c r="C263" s="204"/>
      <c r="D263" s="213"/>
      <c r="E263" s="214"/>
      <c r="F263" s="208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9"/>
      <c r="AS263" s="209"/>
      <c r="AT263" s="209"/>
      <c r="AU263" s="209"/>
      <c r="AV263" s="209"/>
      <c r="AW263" s="209"/>
      <c r="AX263" s="209"/>
      <c r="AY263" s="209"/>
      <c r="AZ263" s="209"/>
      <c r="BA263" s="209"/>
      <c r="BB263" s="209"/>
      <c r="BC263" s="209"/>
      <c r="BD263" s="209"/>
      <c r="BE263" s="209"/>
      <c r="BF263" s="209"/>
      <c r="BG263" s="209"/>
      <c r="BH263" s="210"/>
      <c r="BI263" s="251"/>
      <c r="BJ263" s="252"/>
      <c r="BK263" s="252"/>
      <c r="BL263" s="252"/>
      <c r="BM263" s="252"/>
      <c r="BN263" s="252"/>
      <c r="BO263" s="252"/>
      <c r="BP263" s="252"/>
      <c r="BQ263" s="252"/>
      <c r="BR263" s="252"/>
      <c r="BS263" s="252"/>
      <c r="BT263" s="252"/>
      <c r="BU263" s="252"/>
      <c r="BV263" s="252"/>
      <c r="BW263" s="253"/>
      <c r="BX263" s="98"/>
      <c r="BY263" s="32"/>
      <c r="BZ263" s="32"/>
      <c r="CA263" s="35"/>
      <c r="CB263" s="35"/>
    </row>
    <row r="264" spans="1:80" s="97" customFormat="1" ht="6.95" customHeight="1">
      <c r="A264" s="115"/>
      <c r="B264" s="115"/>
      <c r="C264" s="204"/>
      <c r="D264" s="346"/>
      <c r="E264" s="347"/>
      <c r="F264" s="348"/>
      <c r="G264" s="307"/>
      <c r="H264" s="307"/>
      <c r="I264" s="307"/>
      <c r="J264" s="307"/>
      <c r="K264" s="307"/>
      <c r="L264" s="307"/>
      <c r="M264" s="307"/>
      <c r="N264" s="307"/>
      <c r="O264" s="307"/>
      <c r="P264" s="307"/>
      <c r="Q264" s="307"/>
      <c r="R264" s="307"/>
      <c r="S264" s="307"/>
      <c r="T264" s="307"/>
      <c r="U264" s="307"/>
      <c r="V264" s="307"/>
      <c r="W264" s="307"/>
      <c r="X264" s="307"/>
      <c r="Y264" s="307"/>
      <c r="Z264" s="307"/>
      <c r="AA264" s="307"/>
      <c r="AB264" s="307"/>
      <c r="AC264" s="307"/>
      <c r="AD264" s="307"/>
      <c r="AE264" s="307"/>
      <c r="AF264" s="307"/>
      <c r="AG264" s="307"/>
      <c r="AH264" s="307"/>
      <c r="AI264" s="307"/>
      <c r="AJ264" s="307"/>
      <c r="AK264" s="307"/>
      <c r="AL264" s="307"/>
      <c r="AM264" s="307"/>
      <c r="AN264" s="307"/>
      <c r="AO264" s="307"/>
      <c r="AP264" s="307"/>
      <c r="AQ264" s="307"/>
      <c r="AR264" s="307"/>
      <c r="AS264" s="307"/>
      <c r="AT264" s="307"/>
      <c r="AU264" s="307"/>
      <c r="AV264" s="307"/>
      <c r="AW264" s="307"/>
      <c r="AX264" s="307"/>
      <c r="AY264" s="307"/>
      <c r="AZ264" s="307"/>
      <c r="BA264" s="307"/>
      <c r="BB264" s="307"/>
      <c r="BC264" s="307"/>
      <c r="BD264" s="307"/>
      <c r="BE264" s="307"/>
      <c r="BF264" s="307"/>
      <c r="BG264" s="307"/>
      <c r="BH264" s="308"/>
      <c r="BI264" s="352"/>
      <c r="BJ264" s="353"/>
      <c r="BK264" s="353"/>
      <c r="BL264" s="353"/>
      <c r="BM264" s="353"/>
      <c r="BN264" s="353"/>
      <c r="BO264" s="353"/>
      <c r="BP264" s="353"/>
      <c r="BQ264" s="353"/>
      <c r="BR264" s="353"/>
      <c r="BS264" s="353"/>
      <c r="BT264" s="353"/>
      <c r="BU264" s="353"/>
      <c r="BV264" s="353"/>
      <c r="BW264" s="354"/>
      <c r="BX264" s="98"/>
      <c r="BY264" s="32"/>
      <c r="BZ264" s="32"/>
      <c r="CA264" s="35"/>
      <c r="CB264" s="35"/>
    </row>
    <row r="265" spans="1:80" s="97" customFormat="1" ht="6.95" customHeight="1">
      <c r="A265" s="115"/>
      <c r="B265" s="115"/>
      <c r="C265" s="204"/>
      <c r="D265" s="337" t="s">
        <v>210</v>
      </c>
      <c r="E265" s="212"/>
      <c r="F265" s="205" t="s">
        <v>440</v>
      </c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  <c r="AP265" s="206"/>
      <c r="AQ265" s="206"/>
      <c r="AR265" s="206"/>
      <c r="AS265" s="206"/>
      <c r="AT265" s="206"/>
      <c r="AU265" s="206"/>
      <c r="AV265" s="206"/>
      <c r="AW265" s="206"/>
      <c r="AX265" s="206"/>
      <c r="AY265" s="206"/>
      <c r="AZ265" s="206"/>
      <c r="BA265" s="206"/>
      <c r="BB265" s="206"/>
      <c r="BC265" s="206"/>
      <c r="BD265" s="206"/>
      <c r="BE265" s="206"/>
      <c r="BF265" s="206"/>
      <c r="BG265" s="206"/>
      <c r="BH265" s="207"/>
      <c r="BI265" s="349"/>
      <c r="BJ265" s="350"/>
      <c r="BK265" s="350"/>
      <c r="BL265" s="350"/>
      <c r="BM265" s="350"/>
      <c r="BN265" s="350"/>
      <c r="BO265" s="350"/>
      <c r="BP265" s="350"/>
      <c r="BQ265" s="350"/>
      <c r="BR265" s="350"/>
      <c r="BS265" s="350"/>
      <c r="BT265" s="350"/>
      <c r="BU265" s="350"/>
      <c r="BV265" s="350"/>
      <c r="BW265" s="351"/>
      <c r="BX265" s="98"/>
      <c r="BY265" s="32"/>
      <c r="BZ265" s="32"/>
      <c r="CA265" s="35"/>
      <c r="CB265" s="35"/>
    </row>
    <row r="266" spans="1:80" s="97" customFormat="1" ht="6.95" customHeight="1">
      <c r="A266" s="115"/>
      <c r="B266" s="115"/>
      <c r="C266" s="204"/>
      <c r="D266" s="213"/>
      <c r="E266" s="214"/>
      <c r="F266" s="208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  <c r="AN266" s="209"/>
      <c r="AO266" s="209"/>
      <c r="AP266" s="209"/>
      <c r="AQ266" s="209"/>
      <c r="AR266" s="209"/>
      <c r="AS266" s="209"/>
      <c r="AT266" s="209"/>
      <c r="AU266" s="209"/>
      <c r="AV266" s="209"/>
      <c r="AW266" s="209"/>
      <c r="AX266" s="209"/>
      <c r="AY266" s="209"/>
      <c r="AZ266" s="209"/>
      <c r="BA266" s="209"/>
      <c r="BB266" s="209"/>
      <c r="BC266" s="209"/>
      <c r="BD266" s="209"/>
      <c r="BE266" s="209"/>
      <c r="BF266" s="209"/>
      <c r="BG266" s="209"/>
      <c r="BH266" s="210"/>
      <c r="BI266" s="251"/>
      <c r="BJ266" s="252"/>
      <c r="BK266" s="252"/>
      <c r="BL266" s="252"/>
      <c r="BM266" s="252"/>
      <c r="BN266" s="252"/>
      <c r="BO266" s="252"/>
      <c r="BP266" s="252"/>
      <c r="BQ266" s="252"/>
      <c r="BR266" s="252"/>
      <c r="BS266" s="252"/>
      <c r="BT266" s="252"/>
      <c r="BU266" s="252"/>
      <c r="BV266" s="252"/>
      <c r="BW266" s="253"/>
      <c r="BX266" s="98"/>
      <c r="BY266" s="32"/>
      <c r="BZ266" s="32"/>
      <c r="CA266" s="35"/>
      <c r="CB266" s="35"/>
    </row>
    <row r="267" spans="1:80" s="97" customFormat="1" ht="6.95" customHeight="1">
      <c r="A267" s="115"/>
      <c r="B267" s="115"/>
      <c r="C267" s="204"/>
      <c r="D267" s="213"/>
      <c r="E267" s="214"/>
      <c r="F267" s="208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  <c r="AC267" s="209"/>
      <c r="AD267" s="209"/>
      <c r="AE267" s="209"/>
      <c r="AF267" s="209"/>
      <c r="AG267" s="209"/>
      <c r="AH267" s="209"/>
      <c r="AI267" s="209"/>
      <c r="AJ267" s="209"/>
      <c r="AK267" s="209"/>
      <c r="AL267" s="209"/>
      <c r="AM267" s="209"/>
      <c r="AN267" s="209"/>
      <c r="AO267" s="209"/>
      <c r="AP267" s="209"/>
      <c r="AQ267" s="209"/>
      <c r="AR267" s="209"/>
      <c r="AS267" s="209"/>
      <c r="AT267" s="209"/>
      <c r="AU267" s="209"/>
      <c r="AV267" s="209"/>
      <c r="AW267" s="209"/>
      <c r="AX267" s="209"/>
      <c r="AY267" s="209"/>
      <c r="AZ267" s="209"/>
      <c r="BA267" s="209"/>
      <c r="BB267" s="209"/>
      <c r="BC267" s="209"/>
      <c r="BD267" s="209"/>
      <c r="BE267" s="209"/>
      <c r="BF267" s="209"/>
      <c r="BG267" s="209"/>
      <c r="BH267" s="210"/>
      <c r="BI267" s="251"/>
      <c r="BJ267" s="252"/>
      <c r="BK267" s="252"/>
      <c r="BL267" s="252"/>
      <c r="BM267" s="252"/>
      <c r="BN267" s="252"/>
      <c r="BO267" s="252"/>
      <c r="BP267" s="252"/>
      <c r="BQ267" s="252"/>
      <c r="BR267" s="252"/>
      <c r="BS267" s="252"/>
      <c r="BT267" s="252"/>
      <c r="BU267" s="252"/>
      <c r="BV267" s="252"/>
      <c r="BW267" s="253"/>
      <c r="BX267" s="98"/>
      <c r="BY267" s="32"/>
      <c r="BZ267" s="32"/>
      <c r="CA267" s="35"/>
      <c r="CB267" s="35"/>
    </row>
    <row r="268" spans="1:80" s="97" customFormat="1" ht="6.95" customHeight="1">
      <c r="A268" s="115"/>
      <c r="B268" s="115"/>
      <c r="C268" s="204"/>
      <c r="D268" s="346"/>
      <c r="E268" s="347"/>
      <c r="F268" s="348"/>
      <c r="G268" s="307"/>
      <c r="H268" s="307"/>
      <c r="I268" s="307"/>
      <c r="J268" s="307"/>
      <c r="K268" s="307"/>
      <c r="L268" s="307"/>
      <c r="M268" s="307"/>
      <c r="N268" s="307"/>
      <c r="O268" s="307"/>
      <c r="P268" s="307"/>
      <c r="Q268" s="307"/>
      <c r="R268" s="307"/>
      <c r="S268" s="307"/>
      <c r="T268" s="307"/>
      <c r="U268" s="307"/>
      <c r="V268" s="307"/>
      <c r="W268" s="307"/>
      <c r="X268" s="307"/>
      <c r="Y268" s="307"/>
      <c r="Z268" s="307"/>
      <c r="AA268" s="307"/>
      <c r="AB268" s="307"/>
      <c r="AC268" s="307"/>
      <c r="AD268" s="307"/>
      <c r="AE268" s="307"/>
      <c r="AF268" s="307"/>
      <c r="AG268" s="307"/>
      <c r="AH268" s="307"/>
      <c r="AI268" s="307"/>
      <c r="AJ268" s="307"/>
      <c r="AK268" s="307"/>
      <c r="AL268" s="307"/>
      <c r="AM268" s="307"/>
      <c r="AN268" s="307"/>
      <c r="AO268" s="307"/>
      <c r="AP268" s="307"/>
      <c r="AQ268" s="307"/>
      <c r="AR268" s="307"/>
      <c r="AS268" s="307"/>
      <c r="AT268" s="307"/>
      <c r="AU268" s="307"/>
      <c r="AV268" s="307"/>
      <c r="AW268" s="307"/>
      <c r="AX268" s="307"/>
      <c r="AY268" s="307"/>
      <c r="AZ268" s="307"/>
      <c r="BA268" s="307"/>
      <c r="BB268" s="307"/>
      <c r="BC268" s="307"/>
      <c r="BD268" s="307"/>
      <c r="BE268" s="307"/>
      <c r="BF268" s="307"/>
      <c r="BG268" s="307"/>
      <c r="BH268" s="308"/>
      <c r="BI268" s="352"/>
      <c r="BJ268" s="353"/>
      <c r="BK268" s="353"/>
      <c r="BL268" s="353"/>
      <c r="BM268" s="353"/>
      <c r="BN268" s="353"/>
      <c r="BO268" s="353"/>
      <c r="BP268" s="353"/>
      <c r="BQ268" s="353"/>
      <c r="BR268" s="353"/>
      <c r="BS268" s="353"/>
      <c r="BT268" s="353"/>
      <c r="BU268" s="353"/>
      <c r="BV268" s="353"/>
      <c r="BW268" s="354"/>
      <c r="BX268" s="98"/>
      <c r="BY268" s="32"/>
      <c r="BZ268" s="32"/>
      <c r="CA268" s="35"/>
      <c r="CB268" s="35"/>
    </row>
    <row r="269" spans="1:80" s="97" customFormat="1" ht="9.9499999999999993" customHeight="1">
      <c r="A269" s="115"/>
      <c r="B269" s="115"/>
      <c r="C269" s="204"/>
      <c r="D269" s="211" t="s">
        <v>441</v>
      </c>
      <c r="E269" s="212"/>
      <c r="F269" s="205" t="s">
        <v>442</v>
      </c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6"/>
      <c r="AN269" s="206"/>
      <c r="AO269" s="206"/>
      <c r="AP269" s="206"/>
      <c r="AQ269" s="206"/>
      <c r="AR269" s="206"/>
      <c r="AS269" s="206"/>
      <c r="AT269" s="206"/>
      <c r="AU269" s="206"/>
      <c r="AV269" s="206"/>
      <c r="AW269" s="206"/>
      <c r="AX269" s="206"/>
      <c r="AY269" s="206"/>
      <c r="AZ269" s="206"/>
      <c r="BA269" s="206"/>
      <c r="BB269" s="206"/>
      <c r="BC269" s="206"/>
      <c r="BD269" s="206"/>
      <c r="BE269" s="206"/>
      <c r="BF269" s="206"/>
      <c r="BG269" s="206"/>
      <c r="BH269" s="207"/>
      <c r="BI269" s="357"/>
      <c r="BJ269" s="358"/>
      <c r="BK269" s="358"/>
      <c r="BL269" s="358"/>
      <c r="BM269" s="358"/>
      <c r="BN269" s="358"/>
      <c r="BO269" s="358"/>
      <c r="BP269" s="358"/>
      <c r="BQ269" s="358"/>
      <c r="BR269" s="358"/>
      <c r="BS269" s="358"/>
      <c r="BT269" s="358"/>
      <c r="BU269" s="358"/>
      <c r="BV269" s="358"/>
      <c r="BW269" s="359"/>
      <c r="BX269" s="98"/>
      <c r="BY269" s="32"/>
      <c r="BZ269" s="32"/>
      <c r="CA269" s="35"/>
      <c r="CB269" s="35"/>
    </row>
    <row r="270" spans="1:80" s="97" customFormat="1" ht="9.9499999999999993" customHeight="1">
      <c r="A270" s="115"/>
      <c r="B270" s="115"/>
      <c r="C270" s="204"/>
      <c r="D270" s="213"/>
      <c r="E270" s="214"/>
      <c r="F270" s="208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  <c r="AN270" s="209"/>
      <c r="AO270" s="209"/>
      <c r="AP270" s="209"/>
      <c r="AQ270" s="209"/>
      <c r="AR270" s="209"/>
      <c r="AS270" s="209"/>
      <c r="AT270" s="209"/>
      <c r="AU270" s="209"/>
      <c r="AV270" s="209"/>
      <c r="AW270" s="209"/>
      <c r="AX270" s="209"/>
      <c r="AY270" s="209"/>
      <c r="AZ270" s="209"/>
      <c r="BA270" s="209"/>
      <c r="BB270" s="209"/>
      <c r="BC270" s="209"/>
      <c r="BD270" s="209"/>
      <c r="BE270" s="209"/>
      <c r="BF270" s="209"/>
      <c r="BG270" s="209"/>
      <c r="BH270" s="210"/>
      <c r="BI270" s="360"/>
      <c r="BJ270" s="361"/>
      <c r="BK270" s="361"/>
      <c r="BL270" s="361"/>
      <c r="BM270" s="361"/>
      <c r="BN270" s="361"/>
      <c r="BO270" s="361"/>
      <c r="BP270" s="361"/>
      <c r="BQ270" s="361"/>
      <c r="BR270" s="361"/>
      <c r="BS270" s="361"/>
      <c r="BT270" s="361"/>
      <c r="BU270" s="361"/>
      <c r="BV270" s="361"/>
      <c r="BW270" s="362"/>
      <c r="BX270" s="98"/>
      <c r="BY270" s="32"/>
      <c r="BZ270" s="32"/>
      <c r="CA270" s="35"/>
      <c r="CB270" s="35"/>
    </row>
    <row r="271" spans="1:80" s="97" customFormat="1" ht="9.9499999999999993" customHeight="1">
      <c r="A271" s="115"/>
      <c r="B271" s="115"/>
      <c r="C271" s="204"/>
      <c r="D271" s="213"/>
      <c r="E271" s="214"/>
      <c r="F271" s="208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  <c r="AE271" s="209"/>
      <c r="AF271" s="209"/>
      <c r="AG271" s="209"/>
      <c r="AH271" s="209"/>
      <c r="AI271" s="209"/>
      <c r="AJ271" s="209"/>
      <c r="AK271" s="209"/>
      <c r="AL271" s="209"/>
      <c r="AM271" s="209"/>
      <c r="AN271" s="209"/>
      <c r="AO271" s="209"/>
      <c r="AP271" s="209"/>
      <c r="AQ271" s="209"/>
      <c r="AR271" s="209"/>
      <c r="AS271" s="209"/>
      <c r="AT271" s="209"/>
      <c r="AU271" s="209"/>
      <c r="AV271" s="209"/>
      <c r="AW271" s="209"/>
      <c r="AX271" s="209"/>
      <c r="AY271" s="209"/>
      <c r="AZ271" s="209"/>
      <c r="BA271" s="209"/>
      <c r="BB271" s="209"/>
      <c r="BC271" s="209"/>
      <c r="BD271" s="209"/>
      <c r="BE271" s="209"/>
      <c r="BF271" s="209"/>
      <c r="BG271" s="209"/>
      <c r="BH271" s="210"/>
      <c r="BI271" s="360"/>
      <c r="BJ271" s="361"/>
      <c r="BK271" s="361"/>
      <c r="BL271" s="361"/>
      <c r="BM271" s="361"/>
      <c r="BN271" s="361"/>
      <c r="BO271" s="361"/>
      <c r="BP271" s="361"/>
      <c r="BQ271" s="361"/>
      <c r="BR271" s="361"/>
      <c r="BS271" s="361"/>
      <c r="BT271" s="361"/>
      <c r="BU271" s="361"/>
      <c r="BV271" s="361"/>
      <c r="BW271" s="362"/>
      <c r="BX271" s="98"/>
      <c r="BY271" s="32"/>
      <c r="BZ271" s="32"/>
      <c r="CA271" s="35"/>
      <c r="CB271" s="35"/>
    </row>
    <row r="272" spans="1:80" s="97" customFormat="1" ht="9.9499999999999993" customHeight="1" thickBot="1">
      <c r="A272" s="115"/>
      <c r="B272" s="115"/>
      <c r="C272" s="204"/>
      <c r="D272" s="213"/>
      <c r="E272" s="214"/>
      <c r="F272" s="208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09"/>
      <c r="AS272" s="209"/>
      <c r="AT272" s="209"/>
      <c r="AU272" s="209"/>
      <c r="AV272" s="209"/>
      <c r="AW272" s="209"/>
      <c r="AX272" s="209"/>
      <c r="AY272" s="209"/>
      <c r="AZ272" s="209"/>
      <c r="BA272" s="209"/>
      <c r="BB272" s="209"/>
      <c r="BC272" s="209"/>
      <c r="BD272" s="209"/>
      <c r="BE272" s="209"/>
      <c r="BF272" s="209"/>
      <c r="BG272" s="209"/>
      <c r="BH272" s="210"/>
      <c r="BI272" s="360"/>
      <c r="BJ272" s="361"/>
      <c r="BK272" s="361"/>
      <c r="BL272" s="361"/>
      <c r="BM272" s="361"/>
      <c r="BN272" s="361"/>
      <c r="BO272" s="361"/>
      <c r="BP272" s="361"/>
      <c r="BQ272" s="361"/>
      <c r="BR272" s="361"/>
      <c r="BS272" s="361"/>
      <c r="BT272" s="361"/>
      <c r="BU272" s="361"/>
      <c r="BV272" s="361"/>
      <c r="BW272" s="362"/>
      <c r="BX272" s="98"/>
      <c r="BY272" s="32"/>
      <c r="BZ272" s="32"/>
      <c r="CA272" s="35"/>
      <c r="CB272" s="35"/>
    </row>
    <row r="273" spans="1:84" s="97" customFormat="1" ht="5.0999999999999996" customHeight="1">
      <c r="A273" s="115"/>
      <c r="B273" s="115"/>
      <c r="C273" s="204"/>
      <c r="D273" s="293" t="s">
        <v>443</v>
      </c>
      <c r="E273" s="287"/>
      <c r="F273" s="280" t="s">
        <v>444</v>
      </c>
      <c r="G273" s="363"/>
      <c r="H273" s="363"/>
      <c r="I273" s="363"/>
      <c r="J273" s="363"/>
      <c r="K273" s="363"/>
      <c r="L273" s="363"/>
      <c r="M273" s="363"/>
      <c r="N273" s="363"/>
      <c r="O273" s="363"/>
      <c r="P273" s="363"/>
      <c r="Q273" s="363"/>
      <c r="R273" s="363"/>
      <c r="S273" s="363"/>
      <c r="T273" s="363"/>
      <c r="U273" s="363"/>
      <c r="V273" s="363"/>
      <c r="W273" s="363"/>
      <c r="X273" s="363"/>
      <c r="Y273" s="363"/>
      <c r="Z273" s="363"/>
      <c r="AA273" s="363"/>
      <c r="AB273" s="363"/>
      <c r="AC273" s="363"/>
      <c r="AD273" s="363"/>
      <c r="AE273" s="363"/>
      <c r="AF273" s="363"/>
      <c r="AG273" s="363"/>
      <c r="AH273" s="363"/>
      <c r="AI273" s="363"/>
      <c r="AJ273" s="363"/>
      <c r="AK273" s="363"/>
      <c r="AL273" s="363"/>
      <c r="AM273" s="363"/>
      <c r="AN273" s="363"/>
      <c r="AO273" s="363"/>
      <c r="AP273" s="363"/>
      <c r="AQ273" s="363"/>
      <c r="AR273" s="363"/>
      <c r="AS273" s="363"/>
      <c r="AT273" s="363"/>
      <c r="AU273" s="363"/>
      <c r="AV273" s="363"/>
      <c r="AW273" s="363"/>
      <c r="AX273" s="363"/>
      <c r="AY273" s="363"/>
      <c r="AZ273" s="363"/>
      <c r="BA273" s="363"/>
      <c r="BB273" s="363"/>
      <c r="BC273" s="363"/>
      <c r="BD273" s="363"/>
      <c r="BE273" s="363"/>
      <c r="BF273" s="363"/>
      <c r="BG273" s="363"/>
      <c r="BH273" s="363"/>
      <c r="BI273" s="334">
        <f>IF((INT((BI245-BI248-BI251-BI254-BI257-BI261-BI265+50)/100)*100)&lt;0,nem,INT((BI245-BI248-BI251-BI254-BI257-BI261-BI265+50)/100)*100)</f>
        <v>0</v>
      </c>
      <c r="BJ273" s="334"/>
      <c r="BK273" s="334"/>
      <c r="BL273" s="334"/>
      <c r="BM273" s="334"/>
      <c r="BN273" s="334"/>
      <c r="BO273" s="334"/>
      <c r="BP273" s="334"/>
      <c r="BQ273" s="334"/>
      <c r="BR273" s="334"/>
      <c r="BS273" s="334"/>
      <c r="BT273" s="334"/>
      <c r="BU273" s="334"/>
      <c r="BV273" s="334"/>
      <c r="BW273" s="334"/>
      <c r="BX273" s="32"/>
      <c r="BY273" s="32"/>
      <c r="BZ273" s="32"/>
      <c r="CA273" s="35"/>
      <c r="CB273" s="35"/>
    </row>
    <row r="274" spans="1:84" s="97" customFormat="1" ht="5.0999999999999996" customHeight="1">
      <c r="A274" s="115"/>
      <c r="B274" s="115"/>
      <c r="C274" s="204"/>
      <c r="D274" s="288"/>
      <c r="E274" s="288"/>
      <c r="F274" s="364"/>
      <c r="G274" s="364"/>
      <c r="H274" s="364"/>
      <c r="I274" s="364"/>
      <c r="J274" s="364"/>
      <c r="K274" s="364"/>
      <c r="L274" s="364"/>
      <c r="M274" s="364"/>
      <c r="N274" s="364"/>
      <c r="O274" s="364"/>
      <c r="P274" s="364"/>
      <c r="Q274" s="364"/>
      <c r="R274" s="364"/>
      <c r="S274" s="364"/>
      <c r="T274" s="364"/>
      <c r="U274" s="364"/>
      <c r="V274" s="364"/>
      <c r="W274" s="364"/>
      <c r="X274" s="364"/>
      <c r="Y274" s="364"/>
      <c r="Z274" s="364"/>
      <c r="AA274" s="364"/>
      <c r="AB274" s="364"/>
      <c r="AC274" s="364"/>
      <c r="AD274" s="364"/>
      <c r="AE274" s="364"/>
      <c r="AF274" s="364"/>
      <c r="AG274" s="364"/>
      <c r="AH274" s="364"/>
      <c r="AI274" s="364"/>
      <c r="AJ274" s="364"/>
      <c r="AK274" s="364"/>
      <c r="AL274" s="364"/>
      <c r="AM274" s="364"/>
      <c r="AN274" s="364"/>
      <c r="AO274" s="364"/>
      <c r="AP274" s="364"/>
      <c r="AQ274" s="364"/>
      <c r="AR274" s="364"/>
      <c r="AS274" s="364"/>
      <c r="AT274" s="364"/>
      <c r="AU274" s="364"/>
      <c r="AV274" s="364"/>
      <c r="AW274" s="364"/>
      <c r="AX274" s="364"/>
      <c r="AY274" s="364"/>
      <c r="AZ274" s="364"/>
      <c r="BA274" s="364"/>
      <c r="BB274" s="364"/>
      <c r="BC274" s="364"/>
      <c r="BD274" s="364"/>
      <c r="BE274" s="364"/>
      <c r="BF274" s="364"/>
      <c r="BG274" s="364"/>
      <c r="BH274" s="364"/>
      <c r="BI274" s="335"/>
      <c r="BJ274" s="335"/>
      <c r="BK274" s="335"/>
      <c r="BL274" s="335"/>
      <c r="BM274" s="335"/>
      <c r="BN274" s="335"/>
      <c r="BO274" s="335"/>
      <c r="BP274" s="335"/>
      <c r="BQ274" s="335"/>
      <c r="BR274" s="335"/>
      <c r="BS274" s="335"/>
      <c r="BT274" s="335"/>
      <c r="BU274" s="335"/>
      <c r="BV274" s="335"/>
      <c r="BW274" s="335"/>
      <c r="BX274" s="32"/>
      <c r="BY274" s="32"/>
      <c r="BZ274" s="32"/>
      <c r="CA274" s="35"/>
      <c r="CB274" s="35"/>
    </row>
    <row r="275" spans="1:84" s="97" customFormat="1" ht="5.0999999999999996" customHeight="1">
      <c r="A275" s="115"/>
      <c r="B275" s="115"/>
      <c r="C275" s="204"/>
      <c r="D275" s="288"/>
      <c r="E275" s="288"/>
      <c r="F275" s="364"/>
      <c r="G275" s="364"/>
      <c r="H275" s="364"/>
      <c r="I275" s="364"/>
      <c r="J275" s="364"/>
      <c r="K275" s="364"/>
      <c r="L275" s="364"/>
      <c r="M275" s="364"/>
      <c r="N275" s="364"/>
      <c r="O275" s="364"/>
      <c r="P275" s="364"/>
      <c r="Q275" s="364"/>
      <c r="R275" s="364"/>
      <c r="S275" s="364"/>
      <c r="T275" s="364"/>
      <c r="U275" s="364"/>
      <c r="V275" s="364"/>
      <c r="W275" s="364"/>
      <c r="X275" s="364"/>
      <c r="Y275" s="364"/>
      <c r="Z275" s="364"/>
      <c r="AA275" s="364"/>
      <c r="AB275" s="364"/>
      <c r="AC275" s="364"/>
      <c r="AD275" s="364"/>
      <c r="AE275" s="364"/>
      <c r="AF275" s="364"/>
      <c r="AG275" s="364"/>
      <c r="AH275" s="364"/>
      <c r="AI275" s="364"/>
      <c r="AJ275" s="364"/>
      <c r="AK275" s="364"/>
      <c r="AL275" s="364"/>
      <c r="AM275" s="364"/>
      <c r="AN275" s="364"/>
      <c r="AO275" s="364"/>
      <c r="AP275" s="364"/>
      <c r="AQ275" s="364"/>
      <c r="AR275" s="364"/>
      <c r="AS275" s="364"/>
      <c r="AT275" s="364"/>
      <c r="AU275" s="364"/>
      <c r="AV275" s="364"/>
      <c r="AW275" s="364"/>
      <c r="AX275" s="364"/>
      <c r="AY275" s="364"/>
      <c r="AZ275" s="364"/>
      <c r="BA275" s="364"/>
      <c r="BB275" s="364"/>
      <c r="BC275" s="364"/>
      <c r="BD275" s="364"/>
      <c r="BE275" s="364"/>
      <c r="BF275" s="364"/>
      <c r="BG275" s="364"/>
      <c r="BH275" s="364"/>
      <c r="BI275" s="335"/>
      <c r="BJ275" s="335"/>
      <c r="BK275" s="335"/>
      <c r="BL275" s="335"/>
      <c r="BM275" s="335"/>
      <c r="BN275" s="335"/>
      <c r="BO275" s="335"/>
      <c r="BP275" s="335"/>
      <c r="BQ275" s="335"/>
      <c r="BR275" s="335"/>
      <c r="BS275" s="335"/>
      <c r="BT275" s="335"/>
      <c r="BU275" s="335"/>
      <c r="BV275" s="335"/>
      <c r="BW275" s="335"/>
      <c r="BX275" s="32"/>
      <c r="BY275" s="32"/>
      <c r="BZ275" s="32"/>
      <c r="CA275" s="35"/>
      <c r="CB275" s="35"/>
    </row>
    <row r="276" spans="1:84" s="97" customFormat="1" ht="5.0999999999999996" customHeight="1" thickBot="1">
      <c r="A276" s="115"/>
      <c r="B276" s="115"/>
      <c r="C276" s="204"/>
      <c r="D276" s="289"/>
      <c r="E276" s="289"/>
      <c r="F276" s="365"/>
      <c r="G276" s="365"/>
      <c r="H276" s="365"/>
      <c r="I276" s="365"/>
      <c r="J276" s="365"/>
      <c r="K276" s="365"/>
      <c r="L276" s="365"/>
      <c r="M276" s="365"/>
      <c r="N276" s="365"/>
      <c r="O276" s="365"/>
      <c r="P276" s="365"/>
      <c r="Q276" s="365"/>
      <c r="R276" s="365"/>
      <c r="S276" s="365"/>
      <c r="T276" s="365"/>
      <c r="U276" s="365"/>
      <c r="V276" s="365"/>
      <c r="W276" s="365"/>
      <c r="X276" s="365"/>
      <c r="Y276" s="365"/>
      <c r="Z276" s="365"/>
      <c r="AA276" s="365"/>
      <c r="AB276" s="365"/>
      <c r="AC276" s="365"/>
      <c r="AD276" s="365"/>
      <c r="AE276" s="365"/>
      <c r="AF276" s="365"/>
      <c r="AG276" s="365"/>
      <c r="AH276" s="365"/>
      <c r="AI276" s="365"/>
      <c r="AJ276" s="365"/>
      <c r="AK276" s="365"/>
      <c r="AL276" s="365"/>
      <c r="AM276" s="365"/>
      <c r="AN276" s="365"/>
      <c r="AO276" s="365"/>
      <c r="AP276" s="365"/>
      <c r="AQ276" s="365"/>
      <c r="AR276" s="365"/>
      <c r="AS276" s="365"/>
      <c r="AT276" s="365"/>
      <c r="AU276" s="365"/>
      <c r="AV276" s="365"/>
      <c r="AW276" s="365"/>
      <c r="AX276" s="365"/>
      <c r="AY276" s="365"/>
      <c r="AZ276" s="365"/>
      <c r="BA276" s="365"/>
      <c r="BB276" s="365"/>
      <c r="BC276" s="365"/>
      <c r="BD276" s="365"/>
      <c r="BE276" s="365"/>
      <c r="BF276" s="365"/>
      <c r="BG276" s="365"/>
      <c r="BH276" s="365"/>
      <c r="BI276" s="336"/>
      <c r="BJ276" s="336"/>
      <c r="BK276" s="336"/>
      <c r="BL276" s="336"/>
      <c r="BM276" s="336"/>
      <c r="BN276" s="336"/>
      <c r="BO276" s="336"/>
      <c r="BP276" s="336"/>
      <c r="BQ276" s="336"/>
      <c r="BR276" s="336"/>
      <c r="BS276" s="336"/>
      <c r="BT276" s="336"/>
      <c r="BU276" s="336"/>
      <c r="BV276" s="336"/>
      <c r="BW276" s="336"/>
      <c r="BX276" s="32"/>
      <c r="BY276" s="32"/>
      <c r="BZ276" s="32"/>
      <c r="CA276" s="35"/>
      <c r="CB276" s="35"/>
    </row>
    <row r="277" spans="1:84" s="97" customFormat="1" ht="6" customHeight="1">
      <c r="A277" s="115"/>
      <c r="B277" s="115"/>
      <c r="C277" s="204"/>
      <c r="D277" s="236" t="s">
        <v>445</v>
      </c>
      <c r="E277" s="203"/>
      <c r="F277" s="626" t="s">
        <v>446</v>
      </c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  <c r="AA277" s="224"/>
      <c r="AB277" s="224"/>
      <c r="AC277" s="224"/>
      <c r="AD277" s="224"/>
      <c r="AE277" s="224"/>
      <c r="AF277" s="224"/>
      <c r="AG277" s="224"/>
      <c r="AH277" s="224"/>
      <c r="AI277" s="224"/>
      <c r="AJ277" s="224"/>
      <c r="AK277" s="224"/>
      <c r="AL277" s="224"/>
      <c r="AM277" s="224"/>
      <c r="AN277" s="224"/>
      <c r="AO277" s="224"/>
      <c r="AP277" s="224"/>
      <c r="AQ277" s="224"/>
      <c r="AR277" s="224"/>
      <c r="AS277" s="224"/>
      <c r="AT277" s="224"/>
      <c r="AU277" s="224"/>
      <c r="AV277" s="224"/>
      <c r="AW277" s="224"/>
      <c r="AX277" s="224"/>
      <c r="AY277" s="224"/>
      <c r="AZ277" s="224"/>
      <c r="BA277" s="224"/>
      <c r="BB277" s="224"/>
      <c r="BC277" s="224"/>
      <c r="BD277" s="224"/>
      <c r="BE277" s="224"/>
      <c r="BF277" s="224"/>
      <c r="BG277" s="224"/>
      <c r="BH277" s="225"/>
      <c r="BI277" s="251"/>
      <c r="BJ277" s="252"/>
      <c r="BK277" s="252"/>
      <c r="BL277" s="252"/>
      <c r="BM277" s="252"/>
      <c r="BN277" s="252"/>
      <c r="BO277" s="252"/>
      <c r="BP277" s="252"/>
      <c r="BQ277" s="252"/>
      <c r="BR277" s="252"/>
      <c r="BS277" s="252"/>
      <c r="BT277" s="252"/>
      <c r="BU277" s="252"/>
      <c r="BV277" s="252"/>
      <c r="BW277" s="253"/>
      <c r="BX277" s="98"/>
      <c r="BY277" s="32"/>
      <c r="BZ277" s="32"/>
      <c r="CA277" s="35"/>
      <c r="CB277" s="35"/>
    </row>
    <row r="278" spans="1:84" s="97" customFormat="1" ht="6" customHeight="1">
      <c r="A278" s="115"/>
      <c r="B278" s="115"/>
      <c r="C278" s="204"/>
      <c r="D278" s="236"/>
      <c r="E278" s="203"/>
      <c r="F278" s="223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  <c r="AA278" s="224"/>
      <c r="AB278" s="224"/>
      <c r="AC278" s="224"/>
      <c r="AD278" s="224"/>
      <c r="AE278" s="224"/>
      <c r="AF278" s="224"/>
      <c r="AG278" s="224"/>
      <c r="AH278" s="224"/>
      <c r="AI278" s="224"/>
      <c r="AJ278" s="224"/>
      <c r="AK278" s="224"/>
      <c r="AL278" s="224"/>
      <c r="AM278" s="224"/>
      <c r="AN278" s="224"/>
      <c r="AO278" s="224"/>
      <c r="AP278" s="224"/>
      <c r="AQ278" s="224"/>
      <c r="AR278" s="224"/>
      <c r="AS278" s="224"/>
      <c r="AT278" s="224"/>
      <c r="AU278" s="224"/>
      <c r="AV278" s="224"/>
      <c r="AW278" s="224"/>
      <c r="AX278" s="224"/>
      <c r="AY278" s="224"/>
      <c r="AZ278" s="224"/>
      <c r="BA278" s="224"/>
      <c r="BB278" s="224"/>
      <c r="BC278" s="224"/>
      <c r="BD278" s="224"/>
      <c r="BE278" s="224"/>
      <c r="BF278" s="224"/>
      <c r="BG278" s="224"/>
      <c r="BH278" s="225"/>
      <c r="BI278" s="251"/>
      <c r="BJ278" s="252"/>
      <c r="BK278" s="252"/>
      <c r="BL278" s="252"/>
      <c r="BM278" s="252"/>
      <c r="BN278" s="252"/>
      <c r="BO278" s="252"/>
      <c r="BP278" s="252"/>
      <c r="BQ278" s="252"/>
      <c r="BR278" s="252"/>
      <c r="BS278" s="252"/>
      <c r="BT278" s="252"/>
      <c r="BU278" s="252"/>
      <c r="BV278" s="252"/>
      <c r="BW278" s="253"/>
      <c r="BX278" s="98"/>
      <c r="BY278" s="32"/>
      <c r="BZ278" s="32"/>
      <c r="CA278" s="35"/>
      <c r="CB278" s="35"/>
    </row>
    <row r="279" spans="1:84" s="97" customFormat="1" ht="6" customHeight="1">
      <c r="A279" s="115"/>
      <c r="B279" s="115"/>
      <c r="C279" s="204"/>
      <c r="D279" s="237"/>
      <c r="E279" s="239"/>
      <c r="F279" s="226"/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  <c r="AB279" s="227"/>
      <c r="AC279" s="227"/>
      <c r="AD279" s="227"/>
      <c r="AE279" s="227"/>
      <c r="AF279" s="227"/>
      <c r="AG279" s="227"/>
      <c r="AH279" s="227"/>
      <c r="AI279" s="227"/>
      <c r="AJ279" s="227"/>
      <c r="AK279" s="227"/>
      <c r="AL279" s="227"/>
      <c r="AM279" s="227"/>
      <c r="AN279" s="227"/>
      <c r="AO279" s="227"/>
      <c r="AP279" s="227"/>
      <c r="AQ279" s="227"/>
      <c r="AR279" s="227"/>
      <c r="AS279" s="227"/>
      <c r="AT279" s="227"/>
      <c r="AU279" s="227"/>
      <c r="AV279" s="227"/>
      <c r="AW279" s="227"/>
      <c r="AX279" s="227"/>
      <c r="AY279" s="227"/>
      <c r="AZ279" s="227"/>
      <c r="BA279" s="227"/>
      <c r="BB279" s="227"/>
      <c r="BC279" s="227"/>
      <c r="BD279" s="227"/>
      <c r="BE279" s="227"/>
      <c r="BF279" s="227"/>
      <c r="BG279" s="227"/>
      <c r="BH279" s="228"/>
      <c r="BI279" s="352"/>
      <c r="BJ279" s="353"/>
      <c r="BK279" s="353"/>
      <c r="BL279" s="353"/>
      <c r="BM279" s="353"/>
      <c r="BN279" s="353"/>
      <c r="BO279" s="353"/>
      <c r="BP279" s="353"/>
      <c r="BQ279" s="353"/>
      <c r="BR279" s="353"/>
      <c r="BS279" s="353"/>
      <c r="BT279" s="353"/>
      <c r="BU279" s="353"/>
      <c r="BV279" s="353"/>
      <c r="BW279" s="354"/>
      <c r="BX279" s="98"/>
      <c r="BY279" s="32"/>
      <c r="BZ279" s="32"/>
      <c r="CA279" s="35"/>
      <c r="CB279" s="35"/>
    </row>
    <row r="280" spans="1:84" s="97" customFormat="1" ht="6" customHeight="1">
      <c r="A280" s="115"/>
      <c r="B280" s="115"/>
      <c r="C280" s="204"/>
      <c r="D280" s="337" t="s">
        <v>217</v>
      </c>
      <c r="E280" s="338"/>
      <c r="F280" s="220" t="s">
        <v>447</v>
      </c>
      <c r="G280" s="221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  <c r="Z280" s="221"/>
      <c r="AA280" s="221"/>
      <c r="AB280" s="221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  <c r="AM280" s="221"/>
      <c r="AN280" s="221"/>
      <c r="AO280" s="221"/>
      <c r="AP280" s="221"/>
      <c r="AQ280" s="221"/>
      <c r="AR280" s="221"/>
      <c r="AS280" s="221"/>
      <c r="AT280" s="221"/>
      <c r="AU280" s="221"/>
      <c r="AV280" s="221"/>
      <c r="AW280" s="221"/>
      <c r="AX280" s="221"/>
      <c r="AY280" s="221"/>
      <c r="AZ280" s="221"/>
      <c r="BA280" s="221"/>
      <c r="BB280" s="221"/>
      <c r="BC280" s="221"/>
      <c r="BD280" s="221"/>
      <c r="BE280" s="221"/>
      <c r="BF280" s="221"/>
      <c r="BG280" s="221"/>
      <c r="BH280" s="222"/>
      <c r="BI280" s="251"/>
      <c r="BJ280" s="252"/>
      <c r="BK280" s="252"/>
      <c r="BL280" s="252"/>
      <c r="BM280" s="252"/>
      <c r="BN280" s="252"/>
      <c r="BO280" s="252"/>
      <c r="BP280" s="252"/>
      <c r="BQ280" s="252"/>
      <c r="BR280" s="252"/>
      <c r="BS280" s="252"/>
      <c r="BT280" s="252"/>
      <c r="BU280" s="252"/>
      <c r="BV280" s="252"/>
      <c r="BW280" s="253"/>
      <c r="BX280" s="98"/>
      <c r="BY280" s="32"/>
      <c r="BZ280" s="32"/>
      <c r="CA280" s="35"/>
      <c r="CB280" s="35"/>
    </row>
    <row r="281" spans="1:84" s="97" customFormat="1" ht="6" customHeight="1">
      <c r="A281" s="115"/>
      <c r="B281" s="115"/>
      <c r="C281" s="204"/>
      <c r="D281" s="236"/>
      <c r="E281" s="203"/>
      <c r="F281" s="223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  <c r="AA281" s="224"/>
      <c r="AB281" s="224"/>
      <c r="AC281" s="224"/>
      <c r="AD281" s="224"/>
      <c r="AE281" s="224"/>
      <c r="AF281" s="224"/>
      <c r="AG281" s="224"/>
      <c r="AH281" s="224"/>
      <c r="AI281" s="224"/>
      <c r="AJ281" s="224"/>
      <c r="AK281" s="224"/>
      <c r="AL281" s="224"/>
      <c r="AM281" s="224"/>
      <c r="AN281" s="224"/>
      <c r="AO281" s="224"/>
      <c r="AP281" s="224"/>
      <c r="AQ281" s="224"/>
      <c r="AR281" s="224"/>
      <c r="AS281" s="224"/>
      <c r="AT281" s="224"/>
      <c r="AU281" s="224"/>
      <c r="AV281" s="224"/>
      <c r="AW281" s="224"/>
      <c r="AX281" s="224"/>
      <c r="AY281" s="224"/>
      <c r="AZ281" s="224"/>
      <c r="BA281" s="224"/>
      <c r="BB281" s="224"/>
      <c r="BC281" s="224"/>
      <c r="BD281" s="224"/>
      <c r="BE281" s="224"/>
      <c r="BF281" s="224"/>
      <c r="BG281" s="224"/>
      <c r="BH281" s="225"/>
      <c r="BI281" s="251"/>
      <c r="BJ281" s="252"/>
      <c r="BK281" s="252"/>
      <c r="BL281" s="252"/>
      <c r="BM281" s="252"/>
      <c r="BN281" s="252"/>
      <c r="BO281" s="252"/>
      <c r="BP281" s="252"/>
      <c r="BQ281" s="252"/>
      <c r="BR281" s="252"/>
      <c r="BS281" s="252"/>
      <c r="BT281" s="252"/>
      <c r="BU281" s="252"/>
      <c r="BV281" s="252"/>
      <c r="BW281" s="253"/>
      <c r="BX281" s="98"/>
      <c r="BY281" s="32"/>
      <c r="BZ281" s="32"/>
      <c r="CA281" s="35"/>
      <c r="CB281" s="35"/>
    </row>
    <row r="282" spans="1:84" s="97" customFormat="1" ht="6" customHeight="1">
      <c r="A282" s="115"/>
      <c r="B282" s="115"/>
      <c r="C282" s="204"/>
      <c r="D282" s="237"/>
      <c r="E282" s="239"/>
      <c r="F282" s="226"/>
      <c r="G282" s="227"/>
      <c r="H282" s="227"/>
      <c r="I282" s="227"/>
      <c r="J282" s="227"/>
      <c r="K282" s="227"/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  <c r="V282" s="227"/>
      <c r="W282" s="227"/>
      <c r="X282" s="227"/>
      <c r="Y282" s="227"/>
      <c r="Z282" s="227"/>
      <c r="AA282" s="227"/>
      <c r="AB282" s="227"/>
      <c r="AC282" s="227"/>
      <c r="AD282" s="227"/>
      <c r="AE282" s="227"/>
      <c r="AF282" s="227"/>
      <c r="AG282" s="227"/>
      <c r="AH282" s="227"/>
      <c r="AI282" s="227"/>
      <c r="AJ282" s="227"/>
      <c r="AK282" s="227"/>
      <c r="AL282" s="227"/>
      <c r="AM282" s="227"/>
      <c r="AN282" s="227"/>
      <c r="AO282" s="227"/>
      <c r="AP282" s="227"/>
      <c r="AQ282" s="227"/>
      <c r="AR282" s="227"/>
      <c r="AS282" s="227"/>
      <c r="AT282" s="227"/>
      <c r="AU282" s="227"/>
      <c r="AV282" s="227"/>
      <c r="AW282" s="227"/>
      <c r="AX282" s="227"/>
      <c r="AY282" s="227"/>
      <c r="AZ282" s="227"/>
      <c r="BA282" s="227"/>
      <c r="BB282" s="227"/>
      <c r="BC282" s="227"/>
      <c r="BD282" s="227"/>
      <c r="BE282" s="227"/>
      <c r="BF282" s="227"/>
      <c r="BG282" s="227"/>
      <c r="BH282" s="228"/>
      <c r="BI282" s="352"/>
      <c r="BJ282" s="353"/>
      <c r="BK282" s="353"/>
      <c r="BL282" s="353"/>
      <c r="BM282" s="353"/>
      <c r="BN282" s="353"/>
      <c r="BO282" s="353"/>
      <c r="BP282" s="353"/>
      <c r="BQ282" s="353"/>
      <c r="BR282" s="353"/>
      <c r="BS282" s="353"/>
      <c r="BT282" s="353"/>
      <c r="BU282" s="353"/>
      <c r="BV282" s="353"/>
      <c r="BW282" s="354"/>
      <c r="BX282" s="98"/>
      <c r="BY282" s="32"/>
      <c r="BZ282" s="32"/>
      <c r="CA282" s="35"/>
      <c r="CB282" s="35"/>
    </row>
    <row r="283" spans="1:84" s="97" customFormat="1" ht="6" customHeight="1">
      <c r="A283" s="115"/>
      <c r="B283" s="115"/>
      <c r="C283" s="204"/>
      <c r="D283" s="337" t="s">
        <v>218</v>
      </c>
      <c r="E283" s="212"/>
      <c r="F283" s="220" t="s">
        <v>448</v>
      </c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  <c r="Z283" s="221"/>
      <c r="AA283" s="221"/>
      <c r="AB283" s="221"/>
      <c r="AC283" s="221"/>
      <c r="AD283" s="221"/>
      <c r="AE283" s="221"/>
      <c r="AF283" s="221"/>
      <c r="AG283" s="221"/>
      <c r="AH283" s="221"/>
      <c r="AI283" s="221"/>
      <c r="AJ283" s="221"/>
      <c r="AK283" s="221"/>
      <c r="AL283" s="221"/>
      <c r="AM283" s="221"/>
      <c r="AN283" s="221"/>
      <c r="AO283" s="221"/>
      <c r="AP283" s="221"/>
      <c r="AQ283" s="221"/>
      <c r="AR283" s="221"/>
      <c r="AS283" s="221"/>
      <c r="AT283" s="221"/>
      <c r="AU283" s="221"/>
      <c r="AV283" s="221"/>
      <c r="AW283" s="221"/>
      <c r="AX283" s="221"/>
      <c r="AY283" s="221"/>
      <c r="AZ283" s="221"/>
      <c r="BA283" s="221"/>
      <c r="BB283" s="221"/>
      <c r="BC283" s="221"/>
      <c r="BD283" s="221"/>
      <c r="BE283" s="221"/>
      <c r="BF283" s="221"/>
      <c r="BG283" s="221"/>
      <c r="BH283" s="222"/>
      <c r="BI283" s="349"/>
      <c r="BJ283" s="350"/>
      <c r="BK283" s="350"/>
      <c r="BL283" s="350"/>
      <c r="BM283" s="350"/>
      <c r="BN283" s="350"/>
      <c r="BO283" s="350"/>
      <c r="BP283" s="350"/>
      <c r="BQ283" s="350"/>
      <c r="BR283" s="350"/>
      <c r="BS283" s="350"/>
      <c r="BT283" s="350"/>
      <c r="BU283" s="350"/>
      <c r="BV283" s="350"/>
      <c r="BW283" s="351"/>
      <c r="BX283" s="98"/>
      <c r="BY283" s="32"/>
      <c r="BZ283" s="32"/>
      <c r="CA283" s="35"/>
      <c r="CB283" s="35"/>
    </row>
    <row r="284" spans="1:84" s="97" customFormat="1" ht="6" customHeight="1">
      <c r="A284" s="115"/>
      <c r="B284" s="115"/>
      <c r="C284" s="204"/>
      <c r="D284" s="213"/>
      <c r="E284" s="214"/>
      <c r="F284" s="223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224"/>
      <c r="AC284" s="224"/>
      <c r="AD284" s="224"/>
      <c r="AE284" s="224"/>
      <c r="AF284" s="224"/>
      <c r="AG284" s="224"/>
      <c r="AH284" s="224"/>
      <c r="AI284" s="224"/>
      <c r="AJ284" s="224"/>
      <c r="AK284" s="224"/>
      <c r="AL284" s="224"/>
      <c r="AM284" s="224"/>
      <c r="AN284" s="224"/>
      <c r="AO284" s="224"/>
      <c r="AP284" s="224"/>
      <c r="AQ284" s="224"/>
      <c r="AR284" s="224"/>
      <c r="AS284" s="224"/>
      <c r="AT284" s="224"/>
      <c r="AU284" s="224"/>
      <c r="AV284" s="224"/>
      <c r="AW284" s="224"/>
      <c r="AX284" s="224"/>
      <c r="AY284" s="224"/>
      <c r="AZ284" s="224"/>
      <c r="BA284" s="224"/>
      <c r="BB284" s="224"/>
      <c r="BC284" s="224"/>
      <c r="BD284" s="224"/>
      <c r="BE284" s="224"/>
      <c r="BF284" s="224"/>
      <c r="BG284" s="224"/>
      <c r="BH284" s="225"/>
      <c r="BI284" s="251"/>
      <c r="BJ284" s="252"/>
      <c r="BK284" s="252"/>
      <c r="BL284" s="252"/>
      <c r="BM284" s="252"/>
      <c r="BN284" s="252"/>
      <c r="BO284" s="252"/>
      <c r="BP284" s="252"/>
      <c r="BQ284" s="252"/>
      <c r="BR284" s="252"/>
      <c r="BS284" s="252"/>
      <c r="BT284" s="252"/>
      <c r="BU284" s="252"/>
      <c r="BV284" s="252"/>
      <c r="BW284" s="253"/>
      <c r="BX284" s="98"/>
      <c r="BY284" s="32"/>
      <c r="CA284" s="35"/>
      <c r="CB284" s="35"/>
    </row>
    <row r="285" spans="1:84" s="97" customFormat="1" ht="6" customHeight="1">
      <c r="A285" s="115"/>
      <c r="B285" s="115"/>
      <c r="C285" s="204"/>
      <c r="D285" s="346"/>
      <c r="E285" s="347"/>
      <c r="F285" s="226"/>
      <c r="G285" s="227"/>
      <c r="H285" s="227"/>
      <c r="I285" s="227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227"/>
      <c r="Z285" s="227"/>
      <c r="AA285" s="227"/>
      <c r="AB285" s="227"/>
      <c r="AC285" s="227"/>
      <c r="AD285" s="227"/>
      <c r="AE285" s="227"/>
      <c r="AF285" s="227"/>
      <c r="AG285" s="227"/>
      <c r="AH285" s="227"/>
      <c r="AI285" s="227"/>
      <c r="AJ285" s="227"/>
      <c r="AK285" s="227"/>
      <c r="AL285" s="227"/>
      <c r="AM285" s="227"/>
      <c r="AN285" s="227"/>
      <c r="AO285" s="227"/>
      <c r="AP285" s="227"/>
      <c r="AQ285" s="227"/>
      <c r="AR285" s="227"/>
      <c r="AS285" s="227"/>
      <c r="AT285" s="227"/>
      <c r="AU285" s="227"/>
      <c r="AV285" s="227"/>
      <c r="AW285" s="227"/>
      <c r="AX285" s="227"/>
      <c r="AY285" s="227"/>
      <c r="AZ285" s="227"/>
      <c r="BA285" s="227"/>
      <c r="BB285" s="227"/>
      <c r="BC285" s="227"/>
      <c r="BD285" s="227"/>
      <c r="BE285" s="227"/>
      <c r="BF285" s="227"/>
      <c r="BG285" s="227"/>
      <c r="BH285" s="228"/>
      <c r="BI285" s="352"/>
      <c r="BJ285" s="353"/>
      <c r="BK285" s="353"/>
      <c r="BL285" s="353"/>
      <c r="BM285" s="353"/>
      <c r="BN285" s="353"/>
      <c r="BO285" s="353"/>
      <c r="BP285" s="353"/>
      <c r="BQ285" s="353"/>
      <c r="BR285" s="353"/>
      <c r="BS285" s="353"/>
      <c r="BT285" s="353"/>
      <c r="BU285" s="353"/>
      <c r="BV285" s="353"/>
      <c r="BW285" s="354"/>
      <c r="BX285" s="135"/>
      <c r="BY285" s="136"/>
      <c r="BZ285" s="136"/>
      <c r="CA285" s="32"/>
      <c r="CB285" s="32"/>
      <c r="CC285" s="32"/>
      <c r="CD285" s="32"/>
      <c r="CE285" s="35"/>
      <c r="CF285" s="35"/>
    </row>
    <row r="286" spans="1:84" s="97" customFormat="1" ht="6" customHeight="1">
      <c r="A286" s="115"/>
      <c r="B286" s="115"/>
      <c r="C286" s="204"/>
      <c r="D286" s="337" t="s">
        <v>449</v>
      </c>
      <c r="E286" s="338"/>
      <c r="F286" s="220" t="s">
        <v>450</v>
      </c>
      <c r="G286" s="221"/>
      <c r="H286" s="221"/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221"/>
      <c r="U286" s="221"/>
      <c r="V286" s="221"/>
      <c r="W286" s="221"/>
      <c r="X286" s="221"/>
      <c r="Y286" s="221"/>
      <c r="Z286" s="221"/>
      <c r="AA286" s="221"/>
      <c r="AB286" s="221"/>
      <c r="AC286" s="221"/>
      <c r="AD286" s="221"/>
      <c r="AE286" s="221"/>
      <c r="AF286" s="221"/>
      <c r="AG286" s="221"/>
      <c r="AH286" s="221"/>
      <c r="AI286" s="221"/>
      <c r="AJ286" s="221"/>
      <c r="AK286" s="221"/>
      <c r="AL286" s="221"/>
      <c r="AM286" s="221"/>
      <c r="AN286" s="221"/>
      <c r="AO286" s="221"/>
      <c r="AP286" s="221"/>
      <c r="AQ286" s="221"/>
      <c r="AR286" s="221"/>
      <c r="AS286" s="221"/>
      <c r="AT286" s="221"/>
      <c r="AU286" s="221"/>
      <c r="AV286" s="221"/>
      <c r="AW286" s="221"/>
      <c r="AX286" s="221"/>
      <c r="AY286" s="221"/>
      <c r="AZ286" s="221"/>
      <c r="BA286" s="221"/>
      <c r="BB286" s="221"/>
      <c r="BC286" s="221"/>
      <c r="BD286" s="221"/>
      <c r="BE286" s="221"/>
      <c r="BF286" s="221"/>
      <c r="BG286" s="221"/>
      <c r="BH286" s="222"/>
      <c r="BI286" s="620"/>
      <c r="BJ286" s="621"/>
      <c r="BK286" s="621"/>
      <c r="BL286" s="621"/>
      <c r="BM286" s="621"/>
      <c r="BN286" s="621"/>
      <c r="BO286" s="621"/>
      <c r="BP286" s="621"/>
      <c r="BQ286" s="621"/>
      <c r="BR286" s="621"/>
      <c r="BS286" s="621"/>
      <c r="BT286" s="621"/>
      <c r="BU286" s="621"/>
      <c r="BV286" s="621"/>
      <c r="BW286" s="622"/>
      <c r="BX286" s="98"/>
      <c r="BY286" s="32"/>
      <c r="BZ286" s="32"/>
      <c r="CA286" s="35"/>
      <c r="CB286" s="35"/>
      <c r="CC286" s="39"/>
      <c r="CD286" s="39"/>
    </row>
    <row r="287" spans="1:84" s="97" customFormat="1" ht="10.5" customHeight="1">
      <c r="A287" s="115"/>
      <c r="B287" s="115"/>
      <c r="C287" s="32"/>
      <c r="D287" s="237"/>
      <c r="E287" s="239"/>
      <c r="F287" s="226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227"/>
      <c r="V287" s="227"/>
      <c r="W287" s="227"/>
      <c r="X287" s="227"/>
      <c r="Y287" s="227"/>
      <c r="Z287" s="227"/>
      <c r="AA287" s="227"/>
      <c r="AB287" s="227"/>
      <c r="AC287" s="227"/>
      <c r="AD287" s="227"/>
      <c r="AE287" s="227"/>
      <c r="AF287" s="227"/>
      <c r="AG287" s="227"/>
      <c r="AH287" s="227"/>
      <c r="AI287" s="227"/>
      <c r="AJ287" s="227"/>
      <c r="AK287" s="227"/>
      <c r="AL287" s="227"/>
      <c r="AM287" s="227"/>
      <c r="AN287" s="227"/>
      <c r="AO287" s="227"/>
      <c r="AP287" s="227"/>
      <c r="AQ287" s="227"/>
      <c r="AR287" s="227"/>
      <c r="AS287" s="227"/>
      <c r="AT287" s="227"/>
      <c r="AU287" s="227"/>
      <c r="AV287" s="227"/>
      <c r="AW287" s="227"/>
      <c r="AX287" s="227"/>
      <c r="AY287" s="227"/>
      <c r="AZ287" s="227"/>
      <c r="BA287" s="227"/>
      <c r="BB287" s="227"/>
      <c r="BC287" s="227"/>
      <c r="BD287" s="227"/>
      <c r="BE287" s="227"/>
      <c r="BF287" s="227"/>
      <c r="BG287" s="227"/>
      <c r="BH287" s="228"/>
      <c r="BI287" s="623"/>
      <c r="BJ287" s="624"/>
      <c r="BK287" s="624"/>
      <c r="BL287" s="624"/>
      <c r="BM287" s="624"/>
      <c r="BN287" s="624"/>
      <c r="BO287" s="624"/>
      <c r="BP287" s="624"/>
      <c r="BQ287" s="624"/>
      <c r="BR287" s="624"/>
      <c r="BS287" s="624"/>
      <c r="BT287" s="624"/>
      <c r="BU287" s="624"/>
      <c r="BV287" s="624"/>
      <c r="BW287" s="625"/>
      <c r="BX287" s="98"/>
      <c r="BY287" s="35"/>
      <c r="BZ287" s="35"/>
      <c r="CA287" s="35"/>
      <c r="CB287" s="35"/>
    </row>
    <row r="288" spans="1:84" s="97" customFormat="1" ht="15" customHeight="1">
      <c r="A288" s="115"/>
      <c r="B288" s="115"/>
      <c r="C288" s="32"/>
      <c r="D288" s="81" t="s">
        <v>216</v>
      </c>
      <c r="E288" s="4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32"/>
      <c r="BY288" s="35"/>
      <c r="BZ288" s="35"/>
      <c r="CA288" s="35"/>
      <c r="CB288" s="35"/>
    </row>
    <row r="289" spans="1:80" s="39" customFormat="1" ht="9" customHeight="1">
      <c r="A289" s="137"/>
      <c r="B289" s="137"/>
      <c r="C289" s="32"/>
      <c r="D289" s="43"/>
      <c r="E289" s="43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32"/>
      <c r="BY289" s="32"/>
      <c r="BZ289" s="32"/>
      <c r="CA289" s="32"/>
      <c r="CB289" s="32"/>
    </row>
    <row r="290" spans="1:80" s="39" customFormat="1" ht="9" customHeight="1">
      <c r="A290" s="137"/>
      <c r="B290" s="137"/>
      <c r="C290" s="32"/>
      <c r="D290" s="43"/>
      <c r="E290" s="43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32"/>
      <c r="BY290" s="32"/>
      <c r="BZ290" s="32"/>
      <c r="CA290" s="32"/>
      <c r="CB290" s="32"/>
    </row>
    <row r="291" spans="1:80" s="39" customFormat="1" ht="5.0999999999999996" customHeight="1">
      <c r="A291" s="137"/>
      <c r="B291" s="137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32"/>
      <c r="BZ291" s="32"/>
      <c r="CA291" s="32"/>
      <c r="CB291" s="32"/>
    </row>
    <row r="292" spans="1:80" s="97" customFormat="1" ht="6.95" customHeight="1">
      <c r="A292" s="115"/>
      <c r="B292" s="115"/>
      <c r="C292" s="328" t="s">
        <v>194</v>
      </c>
      <c r="D292" s="329"/>
      <c r="E292" s="329"/>
      <c r="F292" s="329"/>
      <c r="G292" s="329"/>
      <c r="H292" s="329"/>
      <c r="I292" s="329"/>
      <c r="J292" s="329"/>
      <c r="K292" s="329"/>
      <c r="L292" s="329"/>
      <c r="M292" s="329"/>
      <c r="N292" s="329"/>
      <c r="O292" s="329"/>
      <c r="P292" s="329"/>
      <c r="Q292" s="329"/>
      <c r="R292" s="329"/>
      <c r="S292" s="329"/>
      <c r="T292" s="329"/>
      <c r="U292" s="329"/>
      <c r="V292" s="329"/>
      <c r="W292" s="329"/>
      <c r="X292" s="329"/>
      <c r="Y292" s="329"/>
      <c r="Z292" s="329"/>
      <c r="AA292" s="329"/>
      <c r="AB292" s="329"/>
      <c r="AC292" s="329"/>
      <c r="AD292" s="329"/>
      <c r="AE292" s="329"/>
      <c r="AF292" s="329"/>
      <c r="AG292" s="329"/>
      <c r="AH292" s="329"/>
      <c r="AI292" s="329"/>
      <c r="AJ292" s="329"/>
      <c r="AK292" s="329"/>
      <c r="AL292" s="329"/>
      <c r="AM292" s="329"/>
      <c r="AN292" s="329"/>
      <c r="AO292" s="329"/>
      <c r="AP292" s="329"/>
      <c r="AQ292" s="329"/>
      <c r="AR292" s="329"/>
      <c r="AS292" s="329"/>
      <c r="AT292" s="329"/>
      <c r="AU292" s="329"/>
      <c r="AV292" s="329"/>
      <c r="AW292" s="329"/>
      <c r="AX292" s="329"/>
      <c r="AY292" s="329"/>
      <c r="AZ292" s="329"/>
      <c r="BA292" s="329"/>
      <c r="BB292" s="329"/>
      <c r="BC292" s="329"/>
      <c r="BD292" s="329"/>
      <c r="BE292" s="329"/>
      <c r="BF292" s="329"/>
      <c r="BG292" s="329"/>
      <c r="BH292" s="329"/>
      <c r="BI292" s="329"/>
      <c r="BJ292" s="329"/>
      <c r="BK292" s="329"/>
      <c r="BL292" s="329"/>
      <c r="BM292" s="329"/>
      <c r="BN292" s="329"/>
      <c r="BO292" s="329"/>
      <c r="BP292" s="329"/>
      <c r="BQ292" s="329"/>
      <c r="BR292" s="329"/>
      <c r="BS292" s="329"/>
      <c r="BT292" s="329"/>
      <c r="BU292" s="329"/>
      <c r="BV292" s="329"/>
      <c r="BW292" s="329"/>
      <c r="BX292" s="330"/>
      <c r="BY292" s="35"/>
      <c r="BZ292" s="35"/>
      <c r="CA292" s="35"/>
      <c r="CB292" s="35"/>
    </row>
    <row r="293" spans="1:80" s="97" customFormat="1" ht="6.95" customHeight="1">
      <c r="A293" s="115"/>
      <c r="B293" s="115"/>
      <c r="C293" s="331"/>
      <c r="D293" s="332"/>
      <c r="E293" s="332"/>
      <c r="F293" s="332"/>
      <c r="G293" s="332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 s="332"/>
      <c r="U293" s="332"/>
      <c r="V293" s="332"/>
      <c r="W293" s="332"/>
      <c r="X293" s="332"/>
      <c r="Y293" s="332"/>
      <c r="Z293" s="332"/>
      <c r="AA293" s="332"/>
      <c r="AB293" s="332"/>
      <c r="AC293" s="332"/>
      <c r="AD293" s="332"/>
      <c r="AE293" s="332"/>
      <c r="AF293" s="332"/>
      <c r="AG293" s="332"/>
      <c r="AH293" s="332"/>
      <c r="AI293" s="332"/>
      <c r="AJ293" s="332"/>
      <c r="AK293" s="332"/>
      <c r="AL293" s="332"/>
      <c r="AM293" s="332"/>
      <c r="AN293" s="332"/>
      <c r="AO293" s="332"/>
      <c r="AP293" s="332"/>
      <c r="AQ293" s="332"/>
      <c r="AR293" s="332"/>
      <c r="AS293" s="332"/>
      <c r="AT293" s="332"/>
      <c r="AU293" s="332"/>
      <c r="AV293" s="332"/>
      <c r="AW293" s="332"/>
      <c r="AX293" s="332"/>
      <c r="AY293" s="332"/>
      <c r="AZ293" s="332"/>
      <c r="BA293" s="332"/>
      <c r="BB293" s="332"/>
      <c r="BC293" s="332"/>
      <c r="BD293" s="332"/>
      <c r="BE293" s="332"/>
      <c r="BF293" s="332"/>
      <c r="BG293" s="332"/>
      <c r="BH293" s="332"/>
      <c r="BI293" s="332"/>
      <c r="BJ293" s="332"/>
      <c r="BK293" s="332"/>
      <c r="BL293" s="332"/>
      <c r="BM293" s="332"/>
      <c r="BN293" s="332"/>
      <c r="BO293" s="332"/>
      <c r="BP293" s="332"/>
      <c r="BQ293" s="332"/>
      <c r="BR293" s="332"/>
      <c r="BS293" s="332"/>
      <c r="BT293" s="332"/>
      <c r="BU293" s="332"/>
      <c r="BV293" s="332"/>
      <c r="BW293" s="332"/>
      <c r="BX293" s="333"/>
      <c r="BY293" s="35"/>
      <c r="BZ293" s="35"/>
      <c r="CA293" s="35"/>
      <c r="CB293" s="35"/>
    </row>
    <row r="294" spans="1:80" s="97" customFormat="1" ht="6.95" customHeight="1">
      <c r="A294" s="115"/>
      <c r="B294" s="115"/>
      <c r="C294" s="331"/>
      <c r="D294" s="332"/>
      <c r="E294" s="332"/>
      <c r="F294" s="332"/>
      <c r="G294" s="332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 s="332"/>
      <c r="U294" s="332"/>
      <c r="V294" s="332"/>
      <c r="W294" s="332"/>
      <c r="X294" s="332"/>
      <c r="Y294" s="332"/>
      <c r="Z294" s="332"/>
      <c r="AA294" s="332"/>
      <c r="AB294" s="332"/>
      <c r="AC294" s="332"/>
      <c r="AD294" s="332"/>
      <c r="AE294" s="332"/>
      <c r="AF294" s="332"/>
      <c r="AG294" s="332"/>
      <c r="AH294" s="332"/>
      <c r="AI294" s="332"/>
      <c r="AJ294" s="332"/>
      <c r="AK294" s="332"/>
      <c r="AL294" s="332"/>
      <c r="AM294" s="332"/>
      <c r="AN294" s="332"/>
      <c r="AO294" s="332"/>
      <c r="AP294" s="332"/>
      <c r="AQ294" s="332"/>
      <c r="AR294" s="332"/>
      <c r="AS294" s="332"/>
      <c r="AT294" s="332"/>
      <c r="AU294" s="332"/>
      <c r="AV294" s="332"/>
      <c r="AW294" s="332"/>
      <c r="AX294" s="332"/>
      <c r="AY294" s="332"/>
      <c r="AZ294" s="332"/>
      <c r="BA294" s="332"/>
      <c r="BB294" s="332"/>
      <c r="BC294" s="332"/>
      <c r="BD294" s="332"/>
      <c r="BE294" s="332"/>
      <c r="BF294" s="332"/>
      <c r="BG294" s="332"/>
      <c r="BH294" s="332"/>
      <c r="BI294" s="332"/>
      <c r="BJ294" s="332"/>
      <c r="BK294" s="332"/>
      <c r="BL294" s="332"/>
      <c r="BM294" s="332"/>
      <c r="BN294" s="332"/>
      <c r="BO294" s="332"/>
      <c r="BP294" s="332"/>
      <c r="BQ294" s="332"/>
      <c r="BR294" s="332"/>
      <c r="BS294" s="332"/>
      <c r="BT294" s="332"/>
      <c r="BU294" s="332"/>
      <c r="BV294" s="332"/>
      <c r="BW294" s="332"/>
      <c r="BX294" s="333"/>
      <c r="BY294" s="35"/>
      <c r="BZ294" s="35"/>
      <c r="CA294" s="35"/>
      <c r="CB294" s="35"/>
    </row>
    <row r="295" spans="1:80" s="97" customFormat="1" ht="6.95" customHeight="1">
      <c r="A295" s="115"/>
      <c r="B295" s="115"/>
      <c r="C295" s="331"/>
      <c r="D295" s="332"/>
      <c r="E295" s="332"/>
      <c r="F295" s="332"/>
      <c r="G295" s="332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 s="332"/>
      <c r="U295" s="332"/>
      <c r="V295" s="332"/>
      <c r="W295" s="332"/>
      <c r="X295" s="332"/>
      <c r="Y295" s="332"/>
      <c r="Z295" s="332"/>
      <c r="AA295" s="332"/>
      <c r="AB295" s="332"/>
      <c r="AC295" s="332"/>
      <c r="AD295" s="332"/>
      <c r="AE295" s="332"/>
      <c r="AF295" s="332"/>
      <c r="AG295" s="332"/>
      <c r="AH295" s="332"/>
      <c r="AI295" s="332"/>
      <c r="AJ295" s="332"/>
      <c r="AK295" s="332"/>
      <c r="AL295" s="332"/>
      <c r="AM295" s="332"/>
      <c r="AN295" s="332"/>
      <c r="AO295" s="332"/>
      <c r="AP295" s="332"/>
      <c r="AQ295" s="332"/>
      <c r="AR295" s="332"/>
      <c r="AS295" s="332"/>
      <c r="AT295" s="332"/>
      <c r="AU295" s="332"/>
      <c r="AV295" s="332"/>
      <c r="AW295" s="332"/>
      <c r="AX295" s="332"/>
      <c r="AY295" s="332"/>
      <c r="AZ295" s="332"/>
      <c r="BA295" s="332"/>
      <c r="BB295" s="332"/>
      <c r="BC295" s="332"/>
      <c r="BD295" s="332"/>
      <c r="BE295" s="332"/>
      <c r="BF295" s="332"/>
      <c r="BG295" s="332"/>
      <c r="BH295" s="332"/>
      <c r="BI295" s="332"/>
      <c r="BJ295" s="332"/>
      <c r="BK295" s="332"/>
      <c r="BL295" s="332"/>
      <c r="BM295" s="332"/>
      <c r="BN295" s="332"/>
      <c r="BO295" s="332"/>
      <c r="BP295" s="332"/>
      <c r="BQ295" s="332"/>
      <c r="BR295" s="332"/>
      <c r="BS295" s="332"/>
      <c r="BT295" s="332"/>
      <c r="BU295" s="332"/>
      <c r="BV295" s="332"/>
      <c r="BW295" s="332"/>
      <c r="BX295" s="333"/>
      <c r="BY295" s="35"/>
      <c r="BZ295" s="35"/>
      <c r="CA295" s="35"/>
      <c r="CB295" s="35"/>
    </row>
    <row r="296" spans="1:80" s="97" customFormat="1" ht="6.95" customHeight="1">
      <c r="A296" s="115"/>
      <c r="B296" s="115"/>
      <c r="C296" s="173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  <c r="AA296" s="174"/>
      <c r="AB296" s="174"/>
      <c r="AC296" s="174"/>
      <c r="AD296" s="174"/>
      <c r="AE296" s="174"/>
      <c r="AF296" s="174"/>
      <c r="AG296" s="174"/>
      <c r="AH296" s="174"/>
      <c r="AI296" s="174"/>
      <c r="AJ296" s="174"/>
      <c r="AK296" s="174"/>
      <c r="AL296" s="174"/>
      <c r="AM296" s="174"/>
      <c r="AN296" s="174"/>
      <c r="AO296" s="174"/>
      <c r="AP296" s="174"/>
      <c r="AQ296" s="174"/>
      <c r="AR296" s="174"/>
      <c r="AS296" s="174"/>
      <c r="AT296" s="174"/>
      <c r="AU296" s="174"/>
      <c r="AV296" s="174"/>
      <c r="AW296" s="174"/>
      <c r="AX296" s="174"/>
      <c r="AY296" s="174"/>
      <c r="AZ296" s="174"/>
      <c r="BA296" s="174"/>
      <c r="BB296" s="174"/>
      <c r="BC296" s="174"/>
      <c r="BD296" s="174"/>
      <c r="BE296" s="174"/>
      <c r="BF296" s="174"/>
      <c r="BG296" s="174"/>
      <c r="BH296" s="174"/>
      <c r="BI296" s="174"/>
      <c r="BJ296" s="174"/>
      <c r="BK296" s="174"/>
      <c r="BL296" s="174"/>
      <c r="BM296" s="174"/>
      <c r="BN296" s="174"/>
      <c r="BO296" s="174"/>
      <c r="BP296" s="174"/>
      <c r="BQ296" s="174"/>
      <c r="BR296" s="174"/>
      <c r="BS296" s="174"/>
      <c r="BT296" s="174"/>
      <c r="BU296" s="174"/>
      <c r="BV296" s="174"/>
      <c r="BW296" s="174"/>
      <c r="BX296" s="175"/>
      <c r="BY296" s="35"/>
      <c r="BZ296" s="35"/>
      <c r="CA296" s="35"/>
      <c r="CB296" s="35"/>
    </row>
    <row r="297" spans="1:80" s="97" customFormat="1" ht="6.95" customHeight="1">
      <c r="A297" s="115"/>
      <c r="B297" s="115"/>
      <c r="C297" s="382" t="s">
        <v>126</v>
      </c>
      <c r="D297" s="383"/>
      <c r="E297" s="383"/>
      <c r="F297" s="383"/>
      <c r="G297" s="383"/>
      <c r="H297" s="383"/>
      <c r="I297" s="383"/>
      <c r="J297" s="383"/>
      <c r="K297" s="383"/>
      <c r="L297" s="383"/>
      <c r="M297" s="383"/>
      <c r="N297" s="383"/>
      <c r="O297" s="383"/>
      <c r="P297" s="383"/>
      <c r="Q297" s="383"/>
      <c r="R297" s="383"/>
      <c r="S297" s="384"/>
      <c r="T297" s="370">
        <v>2</v>
      </c>
      <c r="U297" s="370"/>
      <c r="V297" s="370">
        <v>0</v>
      </c>
      <c r="W297" s="370"/>
      <c r="X297" s="370">
        <v>1</v>
      </c>
      <c r="Y297" s="370"/>
      <c r="Z297" s="370">
        <v>8</v>
      </c>
      <c r="AA297" s="370"/>
      <c r="AB297" s="385" t="s">
        <v>9</v>
      </c>
      <c r="AC297" s="385"/>
      <c r="AD297" s="385"/>
      <c r="AE297" s="370">
        <v>0</v>
      </c>
      <c r="AF297" s="370"/>
      <c r="AG297" s="370">
        <v>7</v>
      </c>
      <c r="AH297" s="370"/>
      <c r="AI297" s="385" t="s">
        <v>8</v>
      </c>
      <c r="AJ297" s="385"/>
      <c r="AK297" s="385"/>
      <c r="AL297" s="370">
        <v>0</v>
      </c>
      <c r="AM297" s="370"/>
      <c r="AN297" s="370">
        <v>1</v>
      </c>
      <c r="AO297" s="370"/>
      <c r="AP297" s="386" t="s">
        <v>49</v>
      </c>
      <c r="AQ297" s="385"/>
      <c r="AR297" s="385"/>
      <c r="AS297" s="385"/>
      <c r="AT297" s="385"/>
      <c r="AU297" s="387"/>
      <c r="AV297" s="370">
        <v>2</v>
      </c>
      <c r="AW297" s="370"/>
      <c r="AX297" s="379">
        <v>0</v>
      </c>
      <c r="AY297" s="379"/>
      <c r="AZ297" s="379">
        <v>1</v>
      </c>
      <c r="BA297" s="379"/>
      <c r="BB297" s="379">
        <v>9</v>
      </c>
      <c r="BC297" s="379"/>
      <c r="BD297" s="388" t="s">
        <v>9</v>
      </c>
      <c r="BE297" s="389"/>
      <c r="BF297" s="390"/>
      <c r="BG297" s="379">
        <v>0</v>
      </c>
      <c r="BH297" s="379"/>
      <c r="BI297" s="373">
        <v>6</v>
      </c>
      <c r="BJ297" s="374"/>
      <c r="BK297" s="375" t="s">
        <v>8</v>
      </c>
      <c r="BL297" s="393"/>
      <c r="BM297" s="376"/>
      <c r="BN297" s="370">
        <v>3</v>
      </c>
      <c r="BO297" s="370"/>
      <c r="BP297" s="370">
        <v>0</v>
      </c>
      <c r="BQ297" s="370"/>
      <c r="BR297" s="375" t="s">
        <v>50</v>
      </c>
      <c r="BS297" s="393"/>
      <c r="BT297" s="393"/>
      <c r="BU297" s="198"/>
      <c r="BV297" s="198"/>
      <c r="BW297" s="198"/>
      <c r="BX297" s="176"/>
      <c r="BY297" s="35"/>
      <c r="BZ297" s="35"/>
      <c r="CA297" s="35"/>
      <c r="CB297" s="35"/>
    </row>
    <row r="298" spans="1:80" s="97" customFormat="1" ht="6.95" customHeight="1">
      <c r="A298" s="115"/>
      <c r="B298" s="115"/>
      <c r="C298" s="382"/>
      <c r="D298" s="383"/>
      <c r="E298" s="383"/>
      <c r="F298" s="383"/>
      <c r="G298" s="383"/>
      <c r="H298" s="383"/>
      <c r="I298" s="383"/>
      <c r="J298" s="383"/>
      <c r="K298" s="383"/>
      <c r="L298" s="383"/>
      <c r="M298" s="383"/>
      <c r="N298" s="383"/>
      <c r="O298" s="383"/>
      <c r="P298" s="383"/>
      <c r="Q298" s="383"/>
      <c r="R298" s="383"/>
      <c r="S298" s="384"/>
      <c r="T298" s="371"/>
      <c r="U298" s="371"/>
      <c r="V298" s="371"/>
      <c r="W298" s="371"/>
      <c r="X298" s="371"/>
      <c r="Y298" s="371"/>
      <c r="Z298" s="371"/>
      <c r="AA298" s="371"/>
      <c r="AB298" s="385"/>
      <c r="AC298" s="385"/>
      <c r="AD298" s="385"/>
      <c r="AE298" s="371"/>
      <c r="AF298" s="371"/>
      <c r="AG298" s="371"/>
      <c r="AH298" s="371"/>
      <c r="AI298" s="385"/>
      <c r="AJ298" s="385"/>
      <c r="AK298" s="385"/>
      <c r="AL298" s="371"/>
      <c r="AM298" s="371"/>
      <c r="AN298" s="371"/>
      <c r="AO298" s="371"/>
      <c r="AP298" s="386"/>
      <c r="AQ298" s="385"/>
      <c r="AR298" s="385"/>
      <c r="AS298" s="385"/>
      <c r="AT298" s="385"/>
      <c r="AU298" s="387"/>
      <c r="AV298" s="371"/>
      <c r="AW298" s="371"/>
      <c r="AX298" s="380"/>
      <c r="AY298" s="380"/>
      <c r="AZ298" s="380"/>
      <c r="BA298" s="380"/>
      <c r="BB298" s="380"/>
      <c r="BC298" s="380"/>
      <c r="BD298" s="388"/>
      <c r="BE298" s="389"/>
      <c r="BF298" s="390"/>
      <c r="BG298" s="380"/>
      <c r="BH298" s="380"/>
      <c r="BI298" s="375"/>
      <c r="BJ298" s="376"/>
      <c r="BK298" s="375"/>
      <c r="BL298" s="393"/>
      <c r="BM298" s="376"/>
      <c r="BN298" s="371"/>
      <c r="BO298" s="371"/>
      <c r="BP298" s="371"/>
      <c r="BQ298" s="371"/>
      <c r="BR298" s="375"/>
      <c r="BS298" s="393"/>
      <c r="BT298" s="393"/>
      <c r="BU298" s="198"/>
      <c r="BV298" s="198"/>
      <c r="BW298" s="198"/>
      <c r="BX298" s="176"/>
      <c r="BY298" s="35"/>
      <c r="BZ298" s="35"/>
      <c r="CA298" s="35"/>
      <c r="CB298" s="35"/>
    </row>
    <row r="299" spans="1:80" s="97" customFormat="1" ht="6.95" customHeight="1">
      <c r="A299" s="115"/>
      <c r="B299" s="115"/>
      <c r="C299" s="382"/>
      <c r="D299" s="383"/>
      <c r="E299" s="383"/>
      <c r="F299" s="383"/>
      <c r="G299" s="383"/>
      <c r="H299" s="383"/>
      <c r="I299" s="383"/>
      <c r="J299" s="383"/>
      <c r="K299" s="383"/>
      <c r="L299" s="383"/>
      <c r="M299" s="383"/>
      <c r="N299" s="383"/>
      <c r="O299" s="383"/>
      <c r="P299" s="383"/>
      <c r="Q299" s="383"/>
      <c r="R299" s="383"/>
      <c r="S299" s="384"/>
      <c r="T299" s="372"/>
      <c r="U299" s="372"/>
      <c r="V299" s="372"/>
      <c r="W299" s="372"/>
      <c r="X299" s="372"/>
      <c r="Y299" s="372"/>
      <c r="Z299" s="372"/>
      <c r="AA299" s="372"/>
      <c r="AB299" s="385"/>
      <c r="AC299" s="385"/>
      <c r="AD299" s="385"/>
      <c r="AE299" s="372"/>
      <c r="AF299" s="372"/>
      <c r="AG299" s="372"/>
      <c r="AH299" s="372"/>
      <c r="AI299" s="385"/>
      <c r="AJ299" s="385"/>
      <c r="AK299" s="385"/>
      <c r="AL299" s="372"/>
      <c r="AM299" s="372"/>
      <c r="AN299" s="372"/>
      <c r="AO299" s="372"/>
      <c r="AP299" s="386"/>
      <c r="AQ299" s="385"/>
      <c r="AR299" s="385"/>
      <c r="AS299" s="385"/>
      <c r="AT299" s="385"/>
      <c r="AU299" s="387"/>
      <c r="AV299" s="372"/>
      <c r="AW299" s="372"/>
      <c r="AX299" s="381"/>
      <c r="AY299" s="381"/>
      <c r="AZ299" s="381"/>
      <c r="BA299" s="381"/>
      <c r="BB299" s="381"/>
      <c r="BC299" s="381"/>
      <c r="BD299" s="388"/>
      <c r="BE299" s="389"/>
      <c r="BF299" s="390"/>
      <c r="BG299" s="381"/>
      <c r="BH299" s="381"/>
      <c r="BI299" s="377"/>
      <c r="BJ299" s="378"/>
      <c r="BK299" s="375"/>
      <c r="BL299" s="393"/>
      <c r="BM299" s="376"/>
      <c r="BN299" s="372"/>
      <c r="BO299" s="372"/>
      <c r="BP299" s="372"/>
      <c r="BQ299" s="372"/>
      <c r="BR299" s="375"/>
      <c r="BS299" s="393"/>
      <c r="BT299" s="393"/>
      <c r="BU299" s="198"/>
      <c r="BV299" s="198"/>
      <c r="BW299" s="198"/>
      <c r="BX299" s="176"/>
      <c r="BY299" s="35"/>
      <c r="BZ299" s="35"/>
      <c r="CA299" s="35"/>
      <c r="CB299" s="35"/>
    </row>
    <row r="300" spans="1:80" s="97" customFormat="1" ht="6.95" customHeight="1">
      <c r="A300" s="115"/>
      <c r="B300" s="115"/>
      <c r="C300" s="392"/>
      <c r="D300" s="393"/>
      <c r="E300" s="393"/>
      <c r="F300" s="393"/>
      <c r="G300" s="393"/>
      <c r="H300" s="393"/>
      <c r="I300" s="393"/>
      <c r="J300" s="393"/>
      <c r="K300" s="393"/>
      <c r="L300" s="393"/>
      <c r="M300" s="393"/>
      <c r="N300" s="393"/>
      <c r="O300" s="393"/>
      <c r="P300" s="393"/>
      <c r="Q300" s="393"/>
      <c r="R300" s="393"/>
      <c r="S300" s="393"/>
      <c r="T300" s="393"/>
      <c r="U300" s="393"/>
      <c r="V300" s="393"/>
      <c r="W300" s="393"/>
      <c r="X300" s="393"/>
      <c r="Y300" s="393"/>
      <c r="Z300" s="393"/>
      <c r="AA300" s="393"/>
      <c r="AB300" s="393"/>
      <c r="AC300" s="393"/>
      <c r="AD300" s="393"/>
      <c r="AE300" s="393"/>
      <c r="AF300" s="393"/>
      <c r="AG300" s="393"/>
      <c r="AH300" s="393"/>
      <c r="AI300" s="393"/>
      <c r="AJ300" s="393"/>
      <c r="AK300" s="393"/>
      <c r="AL300" s="393"/>
      <c r="AM300" s="393"/>
      <c r="AN300" s="393"/>
      <c r="AO300" s="393"/>
      <c r="AP300" s="393"/>
      <c r="AQ300" s="393"/>
      <c r="AR300" s="393"/>
      <c r="AS300" s="393"/>
      <c r="AT300" s="393"/>
      <c r="AU300" s="393"/>
      <c r="AV300" s="393"/>
      <c r="AW300" s="393"/>
      <c r="AX300" s="393"/>
      <c r="AY300" s="393"/>
      <c r="AZ300" s="393"/>
      <c r="BA300" s="393"/>
      <c r="BB300" s="393"/>
      <c r="BC300" s="393"/>
      <c r="BD300" s="393"/>
      <c r="BE300" s="393"/>
      <c r="BF300" s="393"/>
      <c r="BG300" s="393"/>
      <c r="BH300" s="393"/>
      <c r="BI300" s="393"/>
      <c r="BJ300" s="393"/>
      <c r="BK300" s="393"/>
      <c r="BL300" s="393"/>
      <c r="BM300" s="393"/>
      <c r="BN300" s="393"/>
      <c r="BO300" s="393"/>
      <c r="BP300" s="393"/>
      <c r="BQ300" s="393"/>
      <c r="BR300" s="393"/>
      <c r="BS300" s="393"/>
      <c r="BT300" s="393"/>
      <c r="BU300" s="393"/>
      <c r="BV300" s="393"/>
      <c r="BW300" s="393"/>
      <c r="BX300" s="394"/>
      <c r="BY300" s="35"/>
      <c r="BZ300" s="35"/>
      <c r="CA300" s="35"/>
      <c r="CB300" s="35"/>
    </row>
    <row r="301" spans="1:80" s="97" customFormat="1" ht="6.95" customHeight="1">
      <c r="A301" s="115"/>
      <c r="B301" s="115"/>
      <c r="C301" s="392"/>
      <c r="D301" s="393"/>
      <c r="E301" s="393"/>
      <c r="F301" s="393"/>
      <c r="G301" s="393"/>
      <c r="H301" s="393"/>
      <c r="I301" s="393"/>
      <c r="J301" s="393"/>
      <c r="K301" s="393"/>
      <c r="L301" s="393"/>
      <c r="M301" s="393"/>
      <c r="N301" s="393"/>
      <c r="O301" s="393"/>
      <c r="P301" s="393"/>
      <c r="Q301" s="393"/>
      <c r="R301" s="393"/>
      <c r="S301" s="393"/>
      <c r="T301" s="393"/>
      <c r="U301" s="393"/>
      <c r="V301" s="393"/>
      <c r="W301" s="393"/>
      <c r="X301" s="393"/>
      <c r="Y301" s="393"/>
      <c r="Z301" s="393"/>
      <c r="AA301" s="393"/>
      <c r="AB301" s="393"/>
      <c r="AC301" s="393"/>
      <c r="AD301" s="393"/>
      <c r="AE301" s="393"/>
      <c r="AF301" s="393"/>
      <c r="AG301" s="393"/>
      <c r="AH301" s="393"/>
      <c r="AI301" s="393"/>
      <c r="AJ301" s="393"/>
      <c r="AK301" s="393"/>
      <c r="AL301" s="393"/>
      <c r="AM301" s="393"/>
      <c r="AN301" s="393"/>
      <c r="AO301" s="393"/>
      <c r="AP301" s="393"/>
      <c r="AQ301" s="393"/>
      <c r="AR301" s="393"/>
      <c r="AS301" s="393"/>
      <c r="AT301" s="393"/>
      <c r="AU301" s="393"/>
      <c r="AV301" s="393"/>
      <c r="AW301" s="393"/>
      <c r="AX301" s="393"/>
      <c r="AY301" s="393"/>
      <c r="AZ301" s="393"/>
      <c r="BA301" s="393"/>
      <c r="BB301" s="393"/>
      <c r="BC301" s="393"/>
      <c r="BD301" s="393"/>
      <c r="BE301" s="393"/>
      <c r="BF301" s="393"/>
      <c r="BG301" s="393"/>
      <c r="BH301" s="393"/>
      <c r="BI301" s="393"/>
      <c r="BJ301" s="393"/>
      <c r="BK301" s="393"/>
      <c r="BL301" s="393"/>
      <c r="BM301" s="393"/>
      <c r="BN301" s="393"/>
      <c r="BO301" s="393"/>
      <c r="BP301" s="393"/>
      <c r="BQ301" s="393"/>
      <c r="BR301" s="393"/>
      <c r="BS301" s="393"/>
      <c r="BT301" s="393"/>
      <c r="BU301" s="393"/>
      <c r="BV301" s="393"/>
      <c r="BW301" s="393"/>
      <c r="BX301" s="394"/>
      <c r="BY301" s="35"/>
      <c r="BZ301" s="35"/>
      <c r="CA301" s="35"/>
      <c r="CB301" s="35"/>
    </row>
    <row r="302" spans="1:80" s="97" customFormat="1" ht="6.95" customHeight="1">
      <c r="A302" s="115"/>
      <c r="B302" s="115"/>
      <c r="C302" s="382"/>
      <c r="D302" s="383"/>
      <c r="E302" s="383"/>
      <c r="F302" s="383"/>
      <c r="G302" s="383"/>
      <c r="H302" s="383"/>
      <c r="I302" s="383"/>
      <c r="J302" s="383"/>
      <c r="K302" s="383"/>
      <c r="L302" s="383"/>
      <c r="M302" s="383"/>
      <c r="N302" s="383"/>
      <c r="O302" s="383"/>
      <c r="P302" s="383"/>
      <c r="Q302" s="383"/>
      <c r="R302" s="383"/>
      <c r="S302" s="383"/>
      <c r="T302" s="383"/>
      <c r="U302" s="383"/>
      <c r="V302" s="383"/>
      <c r="W302" s="383"/>
      <c r="X302" s="383"/>
      <c r="Y302" s="383"/>
      <c r="Z302" s="383"/>
      <c r="AA302" s="383"/>
      <c r="AB302" s="383"/>
      <c r="AC302" s="383"/>
      <c r="AD302" s="383"/>
      <c r="AE302" s="383"/>
      <c r="AF302" s="383"/>
      <c r="AG302" s="383"/>
      <c r="AH302" s="383"/>
      <c r="AI302" s="383"/>
      <c r="AJ302" s="383"/>
      <c r="AK302" s="383"/>
      <c r="AL302" s="383"/>
      <c r="AM302" s="383"/>
      <c r="AN302" s="393" t="s">
        <v>127</v>
      </c>
      <c r="AO302" s="393"/>
      <c r="AP302" s="393"/>
      <c r="AQ302" s="393"/>
      <c r="AR302" s="393"/>
      <c r="AS302" s="393"/>
      <c r="AT302" s="393"/>
      <c r="AU302" s="393"/>
      <c r="AV302" s="197"/>
      <c r="AW302" s="197"/>
      <c r="AX302" s="197"/>
      <c r="AY302" s="197"/>
      <c r="AZ302" s="197"/>
      <c r="BA302" s="197"/>
      <c r="BB302" s="197"/>
      <c r="BC302" s="197"/>
      <c r="BD302" s="197"/>
      <c r="BE302" s="393" t="s">
        <v>112</v>
      </c>
      <c r="BF302" s="393"/>
      <c r="BG302" s="393"/>
      <c r="BH302" s="393"/>
      <c r="BI302" s="393"/>
      <c r="BJ302" s="393"/>
      <c r="BK302" s="393"/>
      <c r="BL302" s="393"/>
      <c r="BM302" s="393"/>
      <c r="BN302" s="393"/>
      <c r="BO302" s="393"/>
      <c r="BP302" s="393"/>
      <c r="BQ302" s="393"/>
      <c r="BR302" s="393"/>
      <c r="BS302" s="393"/>
      <c r="BT302" s="393"/>
      <c r="BU302" s="393"/>
      <c r="BV302" s="393"/>
      <c r="BW302" s="393"/>
      <c r="BX302" s="199"/>
      <c r="BY302" s="35"/>
      <c r="BZ302" s="35"/>
      <c r="CA302" s="35"/>
      <c r="CB302" s="35"/>
    </row>
    <row r="303" spans="1:80" s="97" customFormat="1" ht="6.95" customHeight="1">
      <c r="A303" s="115"/>
      <c r="B303" s="115"/>
      <c r="C303" s="382"/>
      <c r="D303" s="383"/>
      <c r="E303" s="383"/>
      <c r="F303" s="383"/>
      <c r="G303" s="383"/>
      <c r="H303" s="383"/>
      <c r="I303" s="383"/>
      <c r="J303" s="383"/>
      <c r="K303" s="383"/>
      <c r="L303" s="383"/>
      <c r="M303" s="383"/>
      <c r="N303" s="383"/>
      <c r="O303" s="383"/>
      <c r="P303" s="383"/>
      <c r="Q303" s="383"/>
      <c r="R303" s="383"/>
      <c r="S303" s="383"/>
      <c r="T303" s="383"/>
      <c r="U303" s="383"/>
      <c r="V303" s="383"/>
      <c r="W303" s="383"/>
      <c r="X303" s="383"/>
      <c r="Y303" s="383"/>
      <c r="Z303" s="383"/>
      <c r="AA303" s="383"/>
      <c r="AB303" s="383"/>
      <c r="AC303" s="383"/>
      <c r="AD303" s="383"/>
      <c r="AE303" s="383"/>
      <c r="AF303" s="383"/>
      <c r="AG303" s="383"/>
      <c r="AH303" s="383"/>
      <c r="AI303" s="383"/>
      <c r="AJ303" s="383"/>
      <c r="AK303" s="383"/>
      <c r="AL303" s="383"/>
      <c r="AM303" s="383"/>
      <c r="AN303" s="393"/>
      <c r="AO303" s="393"/>
      <c r="AP303" s="393"/>
      <c r="AQ303" s="393"/>
      <c r="AR303" s="393"/>
      <c r="AS303" s="393"/>
      <c r="AT303" s="393"/>
      <c r="AU303" s="393"/>
      <c r="AV303" s="197"/>
      <c r="AW303" s="197"/>
      <c r="AX303" s="197"/>
      <c r="AY303" s="197"/>
      <c r="AZ303" s="197"/>
      <c r="BA303" s="197"/>
      <c r="BB303" s="197"/>
      <c r="BC303" s="197"/>
      <c r="BD303" s="197"/>
      <c r="BE303" s="396"/>
      <c r="BF303" s="396"/>
      <c r="BG303" s="396"/>
      <c r="BH303" s="396"/>
      <c r="BI303" s="396"/>
      <c r="BJ303" s="396"/>
      <c r="BK303" s="396"/>
      <c r="BL303" s="396"/>
      <c r="BM303" s="396"/>
      <c r="BN303" s="396"/>
      <c r="BO303" s="396"/>
      <c r="BP303" s="396"/>
      <c r="BQ303" s="396"/>
      <c r="BR303" s="396"/>
      <c r="BS303" s="396"/>
      <c r="BT303" s="396"/>
      <c r="BU303" s="396"/>
      <c r="BV303" s="396"/>
      <c r="BW303" s="396"/>
      <c r="BX303" s="199"/>
      <c r="BY303" s="35"/>
      <c r="BZ303" s="35"/>
      <c r="CA303" s="35"/>
      <c r="CB303" s="35"/>
    </row>
    <row r="304" spans="1:80" s="97" customFormat="1" ht="6.95" customHeight="1">
      <c r="A304" s="115"/>
      <c r="B304" s="115"/>
      <c r="C304" s="382" t="s">
        <v>138</v>
      </c>
      <c r="D304" s="383"/>
      <c r="E304" s="383"/>
      <c r="F304" s="383"/>
      <c r="G304" s="383"/>
      <c r="H304" s="383"/>
      <c r="I304" s="383"/>
      <c r="J304" s="383"/>
      <c r="K304" s="383"/>
      <c r="L304" s="383"/>
      <c r="M304" s="383"/>
      <c r="N304" s="383"/>
      <c r="O304" s="383"/>
      <c r="P304" s="383"/>
      <c r="Q304" s="383"/>
      <c r="R304" s="383"/>
      <c r="S304" s="383"/>
      <c r="T304" s="383"/>
      <c r="U304" s="383"/>
      <c r="V304" s="383"/>
      <c r="W304" s="383"/>
      <c r="X304" s="383"/>
      <c r="Y304" s="383"/>
      <c r="Z304" s="383"/>
      <c r="AA304" s="383"/>
      <c r="AB304" s="383"/>
      <c r="AC304" s="383"/>
      <c r="AD304" s="383"/>
      <c r="AE304" s="384"/>
      <c r="AF304" s="370">
        <v>2</v>
      </c>
      <c r="AG304" s="370"/>
      <c r="AH304" s="370">
        <v>0</v>
      </c>
      <c r="AI304" s="370"/>
      <c r="AJ304" s="370">
        <v>1</v>
      </c>
      <c r="AK304" s="370"/>
      <c r="AL304" s="370">
        <v>8</v>
      </c>
      <c r="AM304" s="370"/>
      <c r="AN304" s="385" t="s">
        <v>9</v>
      </c>
      <c r="AO304" s="385"/>
      <c r="AP304" s="385"/>
      <c r="AQ304" s="370">
        <v>0</v>
      </c>
      <c r="AR304" s="370"/>
      <c r="AS304" s="373">
        <v>9</v>
      </c>
      <c r="AT304" s="374"/>
      <c r="AU304" s="386" t="s">
        <v>8</v>
      </c>
      <c r="AV304" s="385"/>
      <c r="AW304" s="387"/>
      <c r="AX304" s="379">
        <v>1</v>
      </c>
      <c r="AY304" s="379"/>
      <c r="AZ304" s="379">
        <v>5</v>
      </c>
      <c r="BA304" s="379"/>
      <c r="BB304" s="389" t="s">
        <v>7</v>
      </c>
      <c r="BC304" s="389"/>
      <c r="BD304" s="389"/>
      <c r="BE304" s="1302"/>
      <c r="BF304" s="1303"/>
      <c r="BG304" s="1303"/>
      <c r="BH304" s="1303"/>
      <c r="BI304" s="1303"/>
      <c r="BJ304" s="1303"/>
      <c r="BK304" s="1303"/>
      <c r="BL304" s="1303"/>
      <c r="BM304" s="1303"/>
      <c r="BN304" s="1303"/>
      <c r="BO304" s="1303"/>
      <c r="BP304" s="1303"/>
      <c r="BQ304" s="1303"/>
      <c r="BR304" s="1303"/>
      <c r="BS304" s="1303"/>
      <c r="BT304" s="1303"/>
      <c r="BU304" s="1303"/>
      <c r="BV304" s="1303"/>
      <c r="BW304" s="1304"/>
      <c r="BX304" s="395"/>
      <c r="BY304" s="35"/>
      <c r="BZ304" s="35"/>
      <c r="CA304" s="35"/>
      <c r="CB304" s="35"/>
    </row>
    <row r="305" spans="1:80" s="97" customFormat="1" ht="6.95" customHeight="1">
      <c r="A305" s="115"/>
      <c r="B305" s="115"/>
      <c r="C305" s="382"/>
      <c r="D305" s="383"/>
      <c r="E305" s="383"/>
      <c r="F305" s="383"/>
      <c r="G305" s="383"/>
      <c r="H305" s="383"/>
      <c r="I305" s="383"/>
      <c r="J305" s="383"/>
      <c r="K305" s="383"/>
      <c r="L305" s="383"/>
      <c r="M305" s="383"/>
      <c r="N305" s="383"/>
      <c r="O305" s="383"/>
      <c r="P305" s="383"/>
      <c r="Q305" s="383"/>
      <c r="R305" s="383"/>
      <c r="S305" s="383"/>
      <c r="T305" s="383"/>
      <c r="U305" s="383"/>
      <c r="V305" s="383"/>
      <c r="W305" s="383"/>
      <c r="X305" s="383"/>
      <c r="Y305" s="383"/>
      <c r="Z305" s="383"/>
      <c r="AA305" s="383"/>
      <c r="AB305" s="383"/>
      <c r="AC305" s="383"/>
      <c r="AD305" s="383"/>
      <c r="AE305" s="384"/>
      <c r="AF305" s="371"/>
      <c r="AG305" s="371"/>
      <c r="AH305" s="371"/>
      <c r="AI305" s="371"/>
      <c r="AJ305" s="371"/>
      <c r="AK305" s="371"/>
      <c r="AL305" s="371"/>
      <c r="AM305" s="371"/>
      <c r="AN305" s="385"/>
      <c r="AO305" s="385"/>
      <c r="AP305" s="385"/>
      <c r="AQ305" s="371"/>
      <c r="AR305" s="371"/>
      <c r="AS305" s="375"/>
      <c r="AT305" s="376"/>
      <c r="AU305" s="386"/>
      <c r="AV305" s="385"/>
      <c r="AW305" s="387"/>
      <c r="AX305" s="380"/>
      <c r="AY305" s="380"/>
      <c r="AZ305" s="380"/>
      <c r="BA305" s="380"/>
      <c r="BB305" s="389"/>
      <c r="BC305" s="389"/>
      <c r="BD305" s="389"/>
      <c r="BE305" s="1305"/>
      <c r="BF305" s="1306"/>
      <c r="BG305" s="1306"/>
      <c r="BH305" s="1306"/>
      <c r="BI305" s="1306"/>
      <c r="BJ305" s="1306"/>
      <c r="BK305" s="1306"/>
      <c r="BL305" s="1306"/>
      <c r="BM305" s="1306"/>
      <c r="BN305" s="1306"/>
      <c r="BO305" s="1306"/>
      <c r="BP305" s="1306"/>
      <c r="BQ305" s="1306"/>
      <c r="BR305" s="1306"/>
      <c r="BS305" s="1306"/>
      <c r="BT305" s="1306"/>
      <c r="BU305" s="1306"/>
      <c r="BV305" s="1306"/>
      <c r="BW305" s="1307"/>
      <c r="BX305" s="395"/>
      <c r="BY305" s="35"/>
      <c r="BZ305" s="35"/>
      <c r="CA305" s="35"/>
      <c r="CB305" s="35"/>
    </row>
    <row r="306" spans="1:80" s="97" customFormat="1" ht="6.95" customHeight="1">
      <c r="A306" s="115"/>
      <c r="B306" s="115"/>
      <c r="C306" s="382"/>
      <c r="D306" s="383"/>
      <c r="E306" s="383"/>
      <c r="F306" s="383"/>
      <c r="G306" s="383"/>
      <c r="H306" s="383"/>
      <c r="I306" s="383"/>
      <c r="J306" s="383"/>
      <c r="K306" s="383"/>
      <c r="L306" s="383"/>
      <c r="M306" s="383"/>
      <c r="N306" s="383"/>
      <c r="O306" s="383"/>
      <c r="P306" s="383"/>
      <c r="Q306" s="383"/>
      <c r="R306" s="383"/>
      <c r="S306" s="383"/>
      <c r="T306" s="383"/>
      <c r="U306" s="383"/>
      <c r="V306" s="383"/>
      <c r="W306" s="383"/>
      <c r="X306" s="383"/>
      <c r="Y306" s="383"/>
      <c r="Z306" s="383"/>
      <c r="AA306" s="383"/>
      <c r="AB306" s="383"/>
      <c r="AC306" s="383"/>
      <c r="AD306" s="383"/>
      <c r="AE306" s="384"/>
      <c r="AF306" s="372"/>
      <c r="AG306" s="372"/>
      <c r="AH306" s="372"/>
      <c r="AI306" s="372"/>
      <c r="AJ306" s="372"/>
      <c r="AK306" s="372"/>
      <c r="AL306" s="372"/>
      <c r="AM306" s="372"/>
      <c r="AN306" s="385"/>
      <c r="AO306" s="385"/>
      <c r="AP306" s="385"/>
      <c r="AQ306" s="372"/>
      <c r="AR306" s="372"/>
      <c r="AS306" s="377"/>
      <c r="AT306" s="378"/>
      <c r="AU306" s="386"/>
      <c r="AV306" s="385"/>
      <c r="AW306" s="387"/>
      <c r="AX306" s="381"/>
      <c r="AY306" s="381"/>
      <c r="AZ306" s="381"/>
      <c r="BA306" s="381"/>
      <c r="BB306" s="389"/>
      <c r="BC306" s="389"/>
      <c r="BD306" s="389"/>
      <c r="BE306" s="1308"/>
      <c r="BF306" s="1309"/>
      <c r="BG306" s="1309"/>
      <c r="BH306" s="1309"/>
      <c r="BI306" s="1309"/>
      <c r="BJ306" s="1309"/>
      <c r="BK306" s="1309"/>
      <c r="BL306" s="1309"/>
      <c r="BM306" s="1309"/>
      <c r="BN306" s="1309"/>
      <c r="BO306" s="1309"/>
      <c r="BP306" s="1309"/>
      <c r="BQ306" s="1309"/>
      <c r="BR306" s="1309"/>
      <c r="BS306" s="1309"/>
      <c r="BT306" s="1309"/>
      <c r="BU306" s="1309"/>
      <c r="BV306" s="1309"/>
      <c r="BW306" s="1310"/>
      <c r="BX306" s="395"/>
      <c r="BY306" s="35"/>
      <c r="BZ306" s="35"/>
      <c r="CA306" s="35"/>
      <c r="CB306" s="35"/>
    </row>
    <row r="307" spans="1:80" s="97" customFormat="1" ht="6.95" customHeight="1">
      <c r="A307" s="115"/>
      <c r="B307" s="115"/>
      <c r="C307" s="196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  <c r="AR307" s="197"/>
      <c r="AS307" s="197"/>
      <c r="AT307" s="197"/>
      <c r="AU307" s="197"/>
      <c r="AV307" s="197"/>
      <c r="AW307" s="197"/>
      <c r="AX307" s="197"/>
      <c r="AY307" s="197"/>
      <c r="AZ307" s="197"/>
      <c r="BA307" s="197"/>
      <c r="BB307" s="197"/>
      <c r="BC307" s="197"/>
      <c r="BD307" s="197"/>
      <c r="BE307" s="197"/>
      <c r="BF307" s="197"/>
      <c r="BG307" s="197"/>
      <c r="BH307" s="197"/>
      <c r="BI307" s="197"/>
      <c r="BJ307" s="197"/>
      <c r="BK307" s="197"/>
      <c r="BL307" s="197"/>
      <c r="BM307" s="197"/>
      <c r="BN307" s="197"/>
      <c r="BO307" s="197"/>
      <c r="BP307" s="197"/>
      <c r="BQ307" s="197"/>
      <c r="BR307" s="197"/>
      <c r="BS307" s="197"/>
      <c r="BT307" s="197"/>
      <c r="BU307" s="197"/>
      <c r="BV307" s="197"/>
      <c r="BW307" s="197"/>
      <c r="BX307" s="177"/>
      <c r="BY307" s="35"/>
      <c r="BZ307" s="35"/>
      <c r="CA307" s="35"/>
      <c r="CB307" s="35"/>
    </row>
    <row r="308" spans="1:80" s="97" customFormat="1" ht="6.95" customHeight="1">
      <c r="A308" s="115"/>
      <c r="B308" s="115"/>
      <c r="C308" s="178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  <c r="AA308" s="179"/>
      <c r="AB308" s="179"/>
      <c r="AC308" s="179"/>
      <c r="AD308" s="179"/>
      <c r="AE308" s="179"/>
      <c r="AF308" s="179"/>
      <c r="AG308" s="179"/>
      <c r="AH308" s="179"/>
      <c r="AI308" s="179"/>
      <c r="AJ308" s="179"/>
      <c r="AK308" s="179"/>
      <c r="AL308" s="179"/>
      <c r="AM308" s="179"/>
      <c r="AN308" s="179"/>
      <c r="AO308" s="179"/>
      <c r="AP308" s="179"/>
      <c r="AQ308" s="179"/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79"/>
      <c r="BC308" s="179"/>
      <c r="BD308" s="179"/>
      <c r="BE308" s="179"/>
      <c r="BF308" s="179"/>
      <c r="BG308" s="179"/>
      <c r="BH308" s="179"/>
      <c r="BI308" s="179"/>
      <c r="BJ308" s="179"/>
      <c r="BK308" s="179"/>
      <c r="BL308" s="179"/>
      <c r="BM308" s="179"/>
      <c r="BN308" s="179"/>
      <c r="BO308" s="179"/>
      <c r="BP308" s="179"/>
      <c r="BQ308" s="179"/>
      <c r="BR308" s="179"/>
      <c r="BS308" s="179"/>
      <c r="BT308" s="179"/>
      <c r="BU308" s="179"/>
      <c r="BV308" s="179"/>
      <c r="BW308" s="179"/>
      <c r="BX308" s="180"/>
      <c r="BY308" s="35"/>
      <c r="BZ308" s="35"/>
      <c r="CA308" s="35"/>
      <c r="CB308" s="35"/>
    </row>
    <row r="309" spans="1:80" s="97" customFormat="1" ht="6.95" customHeight="1">
      <c r="A309" s="115"/>
      <c r="B309" s="115"/>
      <c r="C309" s="178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  <c r="AA309" s="179"/>
      <c r="AB309" s="179"/>
      <c r="AC309" s="179"/>
      <c r="AD309" s="179"/>
      <c r="AE309" s="179"/>
      <c r="AF309" s="179"/>
      <c r="AG309" s="179"/>
      <c r="AH309" s="179"/>
      <c r="AI309" s="179"/>
      <c r="AJ309" s="179"/>
      <c r="AK309" s="179"/>
      <c r="AL309" s="179"/>
      <c r="AM309" s="179"/>
      <c r="AN309" s="179"/>
      <c r="AO309" s="179"/>
      <c r="AP309" s="179"/>
      <c r="AQ309" s="179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79"/>
      <c r="BC309" s="179"/>
      <c r="BD309" s="179"/>
      <c r="BE309" s="179"/>
      <c r="BF309" s="179"/>
      <c r="BG309" s="179"/>
      <c r="BH309" s="179"/>
      <c r="BI309" s="179"/>
      <c r="BJ309" s="179"/>
      <c r="BK309" s="179"/>
      <c r="BL309" s="179"/>
      <c r="BM309" s="179"/>
      <c r="BN309" s="179"/>
      <c r="BO309" s="179"/>
      <c r="BP309" s="179"/>
      <c r="BQ309" s="179"/>
      <c r="BR309" s="179"/>
      <c r="BS309" s="179"/>
      <c r="BT309" s="179"/>
      <c r="BU309" s="179"/>
      <c r="BV309" s="179"/>
      <c r="BW309" s="179"/>
      <c r="BX309" s="180"/>
      <c r="BY309" s="35"/>
      <c r="BZ309" s="35"/>
      <c r="CA309" s="35"/>
      <c r="CB309" s="35"/>
    </row>
    <row r="310" spans="1:80" s="97" customFormat="1" ht="6.95" customHeight="1">
      <c r="A310" s="115"/>
      <c r="B310" s="115"/>
      <c r="C310" s="196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/>
      <c r="AO310" s="197"/>
      <c r="AP310" s="197"/>
      <c r="AQ310" s="197"/>
      <c r="AR310" s="197"/>
      <c r="AS310" s="197"/>
      <c r="AT310" s="197"/>
      <c r="AU310" s="197"/>
      <c r="AV310" s="197"/>
      <c r="AW310" s="197"/>
      <c r="AX310" s="197"/>
      <c r="AY310" s="197"/>
      <c r="AZ310" s="197"/>
      <c r="BA310" s="197"/>
      <c r="BB310" s="197"/>
      <c r="BC310" s="197"/>
      <c r="BD310" s="197"/>
      <c r="BE310" s="393" t="s">
        <v>112</v>
      </c>
      <c r="BF310" s="393"/>
      <c r="BG310" s="393"/>
      <c r="BH310" s="393"/>
      <c r="BI310" s="393"/>
      <c r="BJ310" s="393"/>
      <c r="BK310" s="393"/>
      <c r="BL310" s="393"/>
      <c r="BM310" s="393"/>
      <c r="BN310" s="393"/>
      <c r="BO310" s="393"/>
      <c r="BP310" s="393"/>
      <c r="BQ310" s="393"/>
      <c r="BR310" s="393"/>
      <c r="BS310" s="393"/>
      <c r="BT310" s="393"/>
      <c r="BU310" s="393"/>
      <c r="BV310" s="393"/>
      <c r="BW310" s="393"/>
      <c r="BX310" s="177"/>
      <c r="BY310" s="35"/>
      <c r="BZ310" s="35"/>
      <c r="CA310" s="35"/>
      <c r="CB310" s="35"/>
    </row>
    <row r="311" spans="1:80" s="97" customFormat="1" ht="6.95" customHeight="1">
      <c r="A311" s="115"/>
      <c r="B311" s="115"/>
      <c r="C311" s="382"/>
      <c r="D311" s="383"/>
      <c r="E311" s="383"/>
      <c r="F311" s="383"/>
      <c r="G311" s="383"/>
      <c r="H311" s="383"/>
      <c r="I311" s="383"/>
      <c r="J311" s="383"/>
      <c r="K311" s="383"/>
      <c r="L311" s="383"/>
      <c r="M311" s="383"/>
      <c r="N311" s="383"/>
      <c r="O311" s="383"/>
      <c r="P311" s="383"/>
      <c r="Q311" s="383"/>
      <c r="R311" s="383"/>
      <c r="S311" s="383"/>
      <c r="T311" s="383"/>
      <c r="U311" s="383"/>
      <c r="V311" s="383"/>
      <c r="W311" s="383"/>
      <c r="X311" s="383"/>
      <c r="Y311" s="383"/>
      <c r="Z311" s="383"/>
      <c r="AA311" s="383"/>
      <c r="AB311" s="383"/>
      <c r="AC311" s="383"/>
      <c r="AD311" s="383"/>
      <c r="AE311" s="383"/>
      <c r="AF311" s="383"/>
      <c r="AG311" s="383"/>
      <c r="AH311" s="383"/>
      <c r="AI311" s="383"/>
      <c r="AJ311" s="383"/>
      <c r="AK311" s="383"/>
      <c r="AL311" s="383"/>
      <c r="AM311" s="383"/>
      <c r="AN311" s="393" t="s">
        <v>127</v>
      </c>
      <c r="AO311" s="393"/>
      <c r="AP311" s="393"/>
      <c r="AQ311" s="393"/>
      <c r="AR311" s="393"/>
      <c r="AS311" s="393"/>
      <c r="AT311" s="393"/>
      <c r="AU311" s="393"/>
      <c r="AV311" s="197"/>
      <c r="AW311" s="197"/>
      <c r="AX311" s="197"/>
      <c r="AY311" s="197"/>
      <c r="AZ311" s="197"/>
      <c r="BA311" s="197"/>
      <c r="BB311" s="197"/>
      <c r="BC311" s="197"/>
      <c r="BD311" s="197"/>
      <c r="BE311" s="393"/>
      <c r="BF311" s="393"/>
      <c r="BG311" s="393"/>
      <c r="BH311" s="393"/>
      <c r="BI311" s="393"/>
      <c r="BJ311" s="393"/>
      <c r="BK311" s="393"/>
      <c r="BL311" s="393"/>
      <c r="BM311" s="393"/>
      <c r="BN311" s="393"/>
      <c r="BO311" s="393"/>
      <c r="BP311" s="393"/>
      <c r="BQ311" s="393"/>
      <c r="BR311" s="393"/>
      <c r="BS311" s="393"/>
      <c r="BT311" s="393"/>
      <c r="BU311" s="393"/>
      <c r="BV311" s="393"/>
      <c r="BW311" s="393"/>
      <c r="BX311" s="199"/>
      <c r="BY311" s="35"/>
      <c r="BZ311" s="35"/>
      <c r="CA311" s="35"/>
      <c r="CB311" s="35"/>
    </row>
    <row r="312" spans="1:80" s="97" customFormat="1" ht="6.95" customHeight="1">
      <c r="A312" s="115"/>
      <c r="B312" s="115"/>
      <c r="C312" s="382"/>
      <c r="D312" s="383"/>
      <c r="E312" s="383"/>
      <c r="F312" s="383"/>
      <c r="G312" s="383"/>
      <c r="H312" s="383"/>
      <c r="I312" s="383"/>
      <c r="J312" s="383"/>
      <c r="K312" s="383"/>
      <c r="L312" s="383"/>
      <c r="M312" s="383"/>
      <c r="N312" s="383"/>
      <c r="O312" s="383"/>
      <c r="P312" s="383"/>
      <c r="Q312" s="383"/>
      <c r="R312" s="383"/>
      <c r="S312" s="383"/>
      <c r="T312" s="383"/>
      <c r="U312" s="383"/>
      <c r="V312" s="383"/>
      <c r="W312" s="383"/>
      <c r="X312" s="383"/>
      <c r="Y312" s="383"/>
      <c r="Z312" s="383"/>
      <c r="AA312" s="383"/>
      <c r="AB312" s="383"/>
      <c r="AC312" s="383"/>
      <c r="AD312" s="383"/>
      <c r="AE312" s="383"/>
      <c r="AF312" s="383"/>
      <c r="AG312" s="383"/>
      <c r="AH312" s="383"/>
      <c r="AI312" s="383"/>
      <c r="AJ312" s="383"/>
      <c r="AK312" s="383"/>
      <c r="AL312" s="383"/>
      <c r="AM312" s="383"/>
      <c r="AN312" s="393"/>
      <c r="AO312" s="393"/>
      <c r="AP312" s="393"/>
      <c r="AQ312" s="393"/>
      <c r="AR312" s="393"/>
      <c r="AS312" s="393"/>
      <c r="AT312" s="393"/>
      <c r="AU312" s="393"/>
      <c r="AV312" s="197"/>
      <c r="AW312" s="197"/>
      <c r="AX312" s="197"/>
      <c r="AY312" s="197"/>
      <c r="AZ312" s="197"/>
      <c r="BA312" s="197"/>
      <c r="BB312" s="197"/>
      <c r="BC312" s="197"/>
      <c r="BD312" s="197"/>
      <c r="BE312" s="396"/>
      <c r="BF312" s="396"/>
      <c r="BG312" s="396"/>
      <c r="BH312" s="396"/>
      <c r="BI312" s="396"/>
      <c r="BJ312" s="396"/>
      <c r="BK312" s="396"/>
      <c r="BL312" s="396"/>
      <c r="BM312" s="396"/>
      <c r="BN312" s="396"/>
      <c r="BO312" s="396"/>
      <c r="BP312" s="396"/>
      <c r="BQ312" s="396"/>
      <c r="BR312" s="396"/>
      <c r="BS312" s="396"/>
      <c r="BT312" s="396"/>
      <c r="BU312" s="396"/>
      <c r="BV312" s="396"/>
      <c r="BW312" s="396"/>
      <c r="BX312" s="199"/>
      <c r="BY312" s="35"/>
      <c r="BZ312" s="35"/>
      <c r="CA312" s="35"/>
      <c r="CB312" s="35"/>
    </row>
    <row r="313" spans="1:80" s="97" customFormat="1" ht="6.95" customHeight="1">
      <c r="A313" s="115"/>
      <c r="B313" s="115"/>
      <c r="C313" s="382" t="s">
        <v>139</v>
      </c>
      <c r="D313" s="383"/>
      <c r="E313" s="383"/>
      <c r="F313" s="383"/>
      <c r="G313" s="383"/>
      <c r="H313" s="383"/>
      <c r="I313" s="383"/>
      <c r="J313" s="383"/>
      <c r="K313" s="383"/>
      <c r="L313" s="383"/>
      <c r="M313" s="383"/>
      <c r="N313" s="383"/>
      <c r="O313" s="383"/>
      <c r="P313" s="383"/>
      <c r="Q313" s="383"/>
      <c r="R313" s="383"/>
      <c r="S313" s="383"/>
      <c r="T313" s="383"/>
      <c r="U313" s="383"/>
      <c r="V313" s="383"/>
      <c r="W313" s="383"/>
      <c r="X313" s="383"/>
      <c r="Y313" s="383"/>
      <c r="Z313" s="383"/>
      <c r="AA313" s="383"/>
      <c r="AB313" s="383"/>
      <c r="AC313" s="383"/>
      <c r="AD313" s="383"/>
      <c r="AE313" s="384"/>
      <c r="AF313" s="370">
        <v>2</v>
      </c>
      <c r="AG313" s="370"/>
      <c r="AH313" s="370">
        <v>0</v>
      </c>
      <c r="AI313" s="370"/>
      <c r="AJ313" s="370">
        <v>1</v>
      </c>
      <c r="AK313" s="370"/>
      <c r="AL313" s="370">
        <v>9</v>
      </c>
      <c r="AM313" s="370"/>
      <c r="AN313" s="385" t="s">
        <v>9</v>
      </c>
      <c r="AO313" s="385"/>
      <c r="AP313" s="385"/>
      <c r="AQ313" s="370">
        <v>0</v>
      </c>
      <c r="AR313" s="370"/>
      <c r="AS313" s="373">
        <v>3</v>
      </c>
      <c r="AT313" s="374"/>
      <c r="AU313" s="386" t="s">
        <v>8</v>
      </c>
      <c r="AV313" s="385"/>
      <c r="AW313" s="387"/>
      <c r="AX313" s="379">
        <v>1</v>
      </c>
      <c r="AY313" s="379"/>
      <c r="AZ313" s="379">
        <v>5</v>
      </c>
      <c r="BA313" s="379"/>
      <c r="BB313" s="389" t="s">
        <v>7</v>
      </c>
      <c r="BC313" s="389"/>
      <c r="BD313" s="548"/>
      <c r="BE313" s="1311"/>
      <c r="BF313" s="1312"/>
      <c r="BG313" s="1312"/>
      <c r="BH313" s="1312"/>
      <c r="BI313" s="1312"/>
      <c r="BJ313" s="1312"/>
      <c r="BK313" s="1312"/>
      <c r="BL313" s="1312"/>
      <c r="BM313" s="1312"/>
      <c r="BN313" s="1312"/>
      <c r="BO313" s="1312"/>
      <c r="BP313" s="1312"/>
      <c r="BQ313" s="1312"/>
      <c r="BR313" s="1312"/>
      <c r="BS313" s="1312"/>
      <c r="BT313" s="1312"/>
      <c r="BU313" s="1312"/>
      <c r="BV313" s="1312"/>
      <c r="BW313" s="1313"/>
      <c r="BX313" s="395"/>
      <c r="BY313" s="35"/>
      <c r="BZ313" s="35"/>
      <c r="CA313" s="35"/>
      <c r="CB313" s="35"/>
    </row>
    <row r="314" spans="1:80" s="97" customFormat="1" ht="6.95" customHeight="1">
      <c r="A314" s="115"/>
      <c r="B314" s="115"/>
      <c r="C314" s="382"/>
      <c r="D314" s="383"/>
      <c r="E314" s="383"/>
      <c r="F314" s="383"/>
      <c r="G314" s="383"/>
      <c r="H314" s="383"/>
      <c r="I314" s="383"/>
      <c r="J314" s="383"/>
      <c r="K314" s="383"/>
      <c r="L314" s="383"/>
      <c r="M314" s="383"/>
      <c r="N314" s="383"/>
      <c r="O314" s="383"/>
      <c r="P314" s="383"/>
      <c r="Q314" s="383"/>
      <c r="R314" s="383"/>
      <c r="S314" s="383"/>
      <c r="T314" s="383"/>
      <c r="U314" s="383"/>
      <c r="V314" s="383"/>
      <c r="W314" s="383"/>
      <c r="X314" s="383"/>
      <c r="Y314" s="383"/>
      <c r="Z314" s="383"/>
      <c r="AA314" s="383"/>
      <c r="AB314" s="383"/>
      <c r="AC314" s="383"/>
      <c r="AD314" s="383"/>
      <c r="AE314" s="384"/>
      <c r="AF314" s="371"/>
      <c r="AG314" s="371"/>
      <c r="AH314" s="371"/>
      <c r="AI314" s="371"/>
      <c r="AJ314" s="371"/>
      <c r="AK314" s="371"/>
      <c r="AL314" s="371"/>
      <c r="AM314" s="371"/>
      <c r="AN314" s="385"/>
      <c r="AO314" s="385"/>
      <c r="AP314" s="385"/>
      <c r="AQ314" s="371"/>
      <c r="AR314" s="371"/>
      <c r="AS314" s="375"/>
      <c r="AT314" s="376"/>
      <c r="AU314" s="386"/>
      <c r="AV314" s="385"/>
      <c r="AW314" s="387"/>
      <c r="AX314" s="380"/>
      <c r="AY314" s="380"/>
      <c r="AZ314" s="380"/>
      <c r="BA314" s="380"/>
      <c r="BB314" s="389"/>
      <c r="BC314" s="389"/>
      <c r="BD314" s="548"/>
      <c r="BE314" s="1314"/>
      <c r="BF314" s="1315"/>
      <c r="BG314" s="1315"/>
      <c r="BH314" s="1315"/>
      <c r="BI314" s="1315"/>
      <c r="BJ314" s="1315"/>
      <c r="BK314" s="1315"/>
      <c r="BL314" s="1315"/>
      <c r="BM314" s="1315"/>
      <c r="BN314" s="1315"/>
      <c r="BO314" s="1315"/>
      <c r="BP314" s="1315"/>
      <c r="BQ314" s="1315"/>
      <c r="BR314" s="1315"/>
      <c r="BS314" s="1315"/>
      <c r="BT314" s="1315"/>
      <c r="BU314" s="1315"/>
      <c r="BV314" s="1315"/>
      <c r="BW314" s="1316"/>
      <c r="BX314" s="395"/>
      <c r="BY314" s="35"/>
      <c r="BZ314" s="35"/>
      <c r="CA314" s="35"/>
      <c r="CB314" s="35"/>
    </row>
    <row r="315" spans="1:80" s="97" customFormat="1" ht="6.95" customHeight="1">
      <c r="A315" s="115"/>
      <c r="B315" s="115"/>
      <c r="C315" s="382"/>
      <c r="D315" s="383"/>
      <c r="E315" s="383"/>
      <c r="F315" s="383"/>
      <c r="G315" s="383"/>
      <c r="H315" s="383"/>
      <c r="I315" s="383"/>
      <c r="J315" s="383"/>
      <c r="K315" s="383"/>
      <c r="L315" s="383"/>
      <c r="M315" s="383"/>
      <c r="N315" s="383"/>
      <c r="O315" s="383"/>
      <c r="P315" s="383"/>
      <c r="Q315" s="383"/>
      <c r="R315" s="383"/>
      <c r="S315" s="383"/>
      <c r="T315" s="383"/>
      <c r="U315" s="383"/>
      <c r="V315" s="383"/>
      <c r="W315" s="383"/>
      <c r="X315" s="383"/>
      <c r="Y315" s="383"/>
      <c r="Z315" s="383"/>
      <c r="AA315" s="383"/>
      <c r="AB315" s="383"/>
      <c r="AC315" s="383"/>
      <c r="AD315" s="383"/>
      <c r="AE315" s="384"/>
      <c r="AF315" s="372"/>
      <c r="AG315" s="372"/>
      <c r="AH315" s="372"/>
      <c r="AI315" s="372"/>
      <c r="AJ315" s="372"/>
      <c r="AK315" s="372"/>
      <c r="AL315" s="372"/>
      <c r="AM315" s="372"/>
      <c r="AN315" s="385"/>
      <c r="AO315" s="385"/>
      <c r="AP315" s="385"/>
      <c r="AQ315" s="372"/>
      <c r="AR315" s="372"/>
      <c r="AS315" s="377"/>
      <c r="AT315" s="378"/>
      <c r="AU315" s="386"/>
      <c r="AV315" s="385"/>
      <c r="AW315" s="387"/>
      <c r="AX315" s="381"/>
      <c r="AY315" s="381"/>
      <c r="AZ315" s="381"/>
      <c r="BA315" s="381"/>
      <c r="BB315" s="389"/>
      <c r="BC315" s="389"/>
      <c r="BD315" s="548"/>
      <c r="BE315" s="1317"/>
      <c r="BF315" s="1318"/>
      <c r="BG315" s="1318"/>
      <c r="BH315" s="1318"/>
      <c r="BI315" s="1318"/>
      <c r="BJ315" s="1318"/>
      <c r="BK315" s="1318"/>
      <c r="BL315" s="1318"/>
      <c r="BM315" s="1318"/>
      <c r="BN315" s="1318"/>
      <c r="BO315" s="1318"/>
      <c r="BP315" s="1318"/>
      <c r="BQ315" s="1318"/>
      <c r="BR315" s="1318"/>
      <c r="BS315" s="1318"/>
      <c r="BT315" s="1318"/>
      <c r="BU315" s="1318"/>
      <c r="BV315" s="1318"/>
      <c r="BW315" s="1319"/>
      <c r="BX315" s="395"/>
      <c r="BY315" s="35"/>
      <c r="BZ315" s="35"/>
      <c r="CA315" s="35"/>
      <c r="CB315" s="35"/>
    </row>
    <row r="316" spans="1:80" s="97" customFormat="1" ht="6.95" customHeight="1">
      <c r="A316" s="115"/>
      <c r="B316" s="115"/>
      <c r="C316" s="196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  <c r="AR316" s="197"/>
      <c r="AS316" s="197"/>
      <c r="AT316" s="197"/>
      <c r="AU316" s="197"/>
      <c r="AV316" s="197"/>
      <c r="AW316" s="197"/>
      <c r="AX316" s="197"/>
      <c r="AY316" s="197"/>
      <c r="AZ316" s="197"/>
      <c r="BA316" s="197"/>
      <c r="BB316" s="197"/>
      <c r="BC316" s="197"/>
      <c r="BD316" s="197"/>
      <c r="BE316" s="197"/>
      <c r="BF316" s="197"/>
      <c r="BG316" s="197"/>
      <c r="BH316" s="197"/>
      <c r="BI316" s="197"/>
      <c r="BJ316" s="197"/>
      <c r="BK316" s="197"/>
      <c r="BL316" s="197"/>
      <c r="BM316" s="197"/>
      <c r="BN316" s="197"/>
      <c r="BO316" s="197"/>
      <c r="BP316" s="197"/>
      <c r="BQ316" s="197"/>
      <c r="BR316" s="197"/>
      <c r="BS316" s="197"/>
      <c r="BT316" s="197"/>
      <c r="BU316" s="197"/>
      <c r="BV316" s="197"/>
      <c r="BW316" s="197"/>
      <c r="BX316" s="177"/>
      <c r="BY316" s="35"/>
      <c r="BZ316" s="35"/>
      <c r="CA316" s="35"/>
      <c r="CB316" s="35"/>
    </row>
    <row r="317" spans="1:80" s="97" customFormat="1" ht="6.95" customHeight="1">
      <c r="A317" s="115"/>
      <c r="B317" s="115"/>
      <c r="C317" s="181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82"/>
      <c r="AR317" s="182"/>
      <c r="AS317" s="182"/>
      <c r="AT317" s="182"/>
      <c r="AU317" s="182"/>
      <c r="AV317" s="182"/>
      <c r="AW317" s="182"/>
      <c r="AX317" s="182"/>
      <c r="AY317" s="182"/>
      <c r="AZ317" s="182"/>
      <c r="BA317" s="182"/>
      <c r="BB317" s="182"/>
      <c r="BC317" s="182"/>
      <c r="BD317" s="182"/>
      <c r="BE317" s="182"/>
      <c r="BF317" s="182"/>
      <c r="BG317" s="182"/>
      <c r="BH317" s="182"/>
      <c r="BI317" s="182"/>
      <c r="BJ317" s="182"/>
      <c r="BK317" s="182"/>
      <c r="BL317" s="182"/>
      <c r="BM317" s="182"/>
      <c r="BN317" s="182"/>
      <c r="BO317" s="182"/>
      <c r="BP317" s="182"/>
      <c r="BQ317" s="182"/>
      <c r="BR317" s="182"/>
      <c r="BS317" s="182"/>
      <c r="BT317" s="182"/>
      <c r="BU317" s="182"/>
      <c r="BV317" s="182"/>
      <c r="BW317" s="182"/>
      <c r="BX317" s="183"/>
      <c r="BY317" s="35"/>
      <c r="BZ317" s="35"/>
      <c r="CA317" s="35"/>
      <c r="CB317" s="35"/>
    </row>
    <row r="318" spans="1:80" s="97" customFormat="1" ht="6.95" customHeight="1">
      <c r="A318" s="115"/>
      <c r="B318" s="115"/>
      <c r="C318" s="181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82"/>
      <c r="AR318" s="182"/>
      <c r="AS318" s="182"/>
      <c r="AT318" s="182"/>
      <c r="AU318" s="182"/>
      <c r="AV318" s="182"/>
      <c r="AW318" s="182"/>
      <c r="AX318" s="182"/>
      <c r="AY318" s="182"/>
      <c r="AZ318" s="182"/>
      <c r="BA318" s="182"/>
      <c r="BB318" s="182"/>
      <c r="BC318" s="182"/>
      <c r="BD318" s="182"/>
      <c r="BE318" s="182"/>
      <c r="BF318" s="182"/>
      <c r="BG318" s="182"/>
      <c r="BH318" s="182"/>
      <c r="BI318" s="182"/>
      <c r="BJ318" s="182"/>
      <c r="BK318" s="182"/>
      <c r="BL318" s="182"/>
      <c r="BM318" s="182"/>
      <c r="BN318" s="182"/>
      <c r="BO318" s="182"/>
      <c r="BP318" s="182"/>
      <c r="BQ318" s="182"/>
      <c r="BR318" s="182"/>
      <c r="BS318" s="182"/>
      <c r="BT318" s="182"/>
      <c r="BU318" s="182"/>
      <c r="BV318" s="182"/>
      <c r="BW318" s="182"/>
      <c r="BX318" s="183"/>
      <c r="BY318" s="35"/>
      <c r="BZ318" s="35"/>
      <c r="CA318" s="35"/>
      <c r="CB318" s="35"/>
    </row>
    <row r="319" spans="1:80" s="97" customFormat="1" ht="6.95" customHeight="1">
      <c r="A319" s="115"/>
      <c r="B319" s="115"/>
      <c r="C319" s="537"/>
      <c r="D319" s="538"/>
      <c r="E319" s="538"/>
      <c r="F319" s="538"/>
      <c r="G319" s="538"/>
      <c r="H319" s="538"/>
      <c r="I319" s="538"/>
      <c r="J319" s="538"/>
      <c r="K319" s="538"/>
      <c r="L319" s="538"/>
      <c r="M319" s="538"/>
      <c r="N319" s="538"/>
      <c r="O319" s="538"/>
      <c r="P319" s="538"/>
      <c r="Q319" s="538"/>
      <c r="R319" s="538"/>
      <c r="S319" s="538"/>
      <c r="T319" s="538"/>
      <c r="U319" s="538"/>
      <c r="V319" s="538"/>
      <c r="W319" s="538"/>
      <c r="X319" s="538"/>
      <c r="Y319" s="538"/>
      <c r="Z319" s="538"/>
      <c r="AA319" s="538"/>
      <c r="AB319" s="538"/>
      <c r="AC319" s="538"/>
      <c r="AD319" s="538"/>
      <c r="AE319" s="538"/>
      <c r="AF319" s="538"/>
      <c r="AG319" s="538"/>
      <c r="AH319" s="538"/>
      <c r="AI319" s="538"/>
      <c r="AJ319" s="538"/>
      <c r="AK319" s="538"/>
      <c r="AL319" s="538"/>
      <c r="AM319" s="538"/>
      <c r="AN319" s="538"/>
      <c r="AO319" s="538"/>
      <c r="AP319" s="538"/>
      <c r="AQ319" s="538"/>
      <c r="AR319" s="538"/>
      <c r="AS319" s="538"/>
      <c r="AT319" s="538"/>
      <c r="AU319" s="538"/>
      <c r="AV319" s="538"/>
      <c r="AW319" s="538"/>
      <c r="AX319" s="538"/>
      <c r="AY319" s="538"/>
      <c r="AZ319" s="538"/>
      <c r="BA319" s="538"/>
      <c r="BB319" s="538"/>
      <c r="BC319" s="538"/>
      <c r="BD319" s="538"/>
      <c r="BE319" s="538"/>
      <c r="BF319" s="538"/>
      <c r="BG319" s="538"/>
      <c r="BH319" s="538"/>
      <c r="BI319" s="538"/>
      <c r="BJ319" s="538"/>
      <c r="BK319" s="538"/>
      <c r="BL319" s="538"/>
      <c r="BM319" s="538"/>
      <c r="BN319" s="538"/>
      <c r="BO319" s="538"/>
      <c r="BP319" s="538"/>
      <c r="BQ319" s="538"/>
      <c r="BR319" s="538"/>
      <c r="BS319" s="538"/>
      <c r="BT319" s="538"/>
      <c r="BU319" s="538"/>
      <c r="BV319" s="538"/>
      <c r="BW319" s="538"/>
      <c r="BX319" s="539"/>
      <c r="BY319" s="35"/>
      <c r="BZ319" s="35"/>
      <c r="CA319" s="35"/>
      <c r="CB319" s="35"/>
    </row>
    <row r="320" spans="1:80" s="97" customFormat="1" ht="6.95" customHeight="1">
      <c r="A320" s="115"/>
      <c r="B320" s="115"/>
      <c r="C320" s="540"/>
      <c r="D320" s="538"/>
      <c r="E320" s="538"/>
      <c r="F320" s="538"/>
      <c r="G320" s="538"/>
      <c r="H320" s="538"/>
      <c r="I320" s="538"/>
      <c r="J320" s="538"/>
      <c r="K320" s="538"/>
      <c r="L320" s="538"/>
      <c r="M320" s="538"/>
      <c r="N320" s="538"/>
      <c r="O320" s="538"/>
      <c r="P320" s="538"/>
      <c r="Q320" s="538"/>
      <c r="R320" s="538"/>
      <c r="S320" s="538"/>
      <c r="T320" s="538"/>
      <c r="U320" s="538"/>
      <c r="V320" s="538"/>
      <c r="W320" s="538"/>
      <c r="X320" s="538"/>
      <c r="Y320" s="538"/>
      <c r="Z320" s="538"/>
      <c r="AA320" s="538"/>
      <c r="AB320" s="538"/>
      <c r="AC320" s="538"/>
      <c r="AD320" s="538"/>
      <c r="AE320" s="538"/>
      <c r="AF320" s="538"/>
      <c r="AG320" s="538"/>
      <c r="AH320" s="538"/>
      <c r="AI320" s="538"/>
      <c r="AJ320" s="538"/>
      <c r="AK320" s="538"/>
      <c r="AL320" s="538"/>
      <c r="AM320" s="538"/>
      <c r="AN320" s="538"/>
      <c r="AO320" s="538"/>
      <c r="AP320" s="538"/>
      <c r="AQ320" s="538"/>
      <c r="AR320" s="538"/>
      <c r="AS320" s="538"/>
      <c r="AT320" s="538"/>
      <c r="AU320" s="538"/>
      <c r="AV320" s="538"/>
      <c r="AW320" s="538"/>
      <c r="AX320" s="538"/>
      <c r="AY320" s="538"/>
      <c r="AZ320" s="538"/>
      <c r="BA320" s="538"/>
      <c r="BB320" s="538"/>
      <c r="BC320" s="538"/>
      <c r="BD320" s="538"/>
      <c r="BE320" s="538"/>
      <c r="BF320" s="538"/>
      <c r="BG320" s="538"/>
      <c r="BH320" s="538"/>
      <c r="BI320" s="538"/>
      <c r="BJ320" s="538"/>
      <c r="BK320" s="538"/>
      <c r="BL320" s="538"/>
      <c r="BM320" s="538"/>
      <c r="BN320" s="538"/>
      <c r="BO320" s="538"/>
      <c r="BP320" s="538"/>
      <c r="BQ320" s="538"/>
      <c r="BR320" s="538"/>
      <c r="BS320" s="538"/>
      <c r="BT320" s="538"/>
      <c r="BU320" s="538"/>
      <c r="BV320" s="538"/>
      <c r="BW320" s="538"/>
      <c r="BX320" s="539"/>
      <c r="BY320" s="35"/>
      <c r="BZ320" s="35"/>
      <c r="CA320" s="35"/>
      <c r="CB320" s="35"/>
    </row>
    <row r="321" spans="1:80" s="97" customFormat="1" ht="6.95" customHeight="1">
      <c r="A321" s="115"/>
      <c r="B321" s="115"/>
      <c r="C321" s="540"/>
      <c r="D321" s="538"/>
      <c r="E321" s="538"/>
      <c r="F321" s="538"/>
      <c r="G321" s="538"/>
      <c r="H321" s="538"/>
      <c r="I321" s="538"/>
      <c r="J321" s="538"/>
      <c r="K321" s="538"/>
      <c r="L321" s="538"/>
      <c r="M321" s="538"/>
      <c r="N321" s="538"/>
      <c r="O321" s="538"/>
      <c r="P321" s="538"/>
      <c r="Q321" s="538"/>
      <c r="R321" s="538"/>
      <c r="S321" s="538"/>
      <c r="T321" s="538"/>
      <c r="U321" s="538"/>
      <c r="V321" s="538"/>
      <c r="W321" s="538"/>
      <c r="X321" s="538"/>
      <c r="Y321" s="538"/>
      <c r="Z321" s="538"/>
      <c r="AA321" s="538"/>
      <c r="AB321" s="538"/>
      <c r="AC321" s="538"/>
      <c r="AD321" s="538"/>
      <c r="AE321" s="538"/>
      <c r="AF321" s="538"/>
      <c r="AG321" s="538"/>
      <c r="AH321" s="538"/>
      <c r="AI321" s="538"/>
      <c r="AJ321" s="538"/>
      <c r="AK321" s="538"/>
      <c r="AL321" s="538"/>
      <c r="AM321" s="538"/>
      <c r="AN321" s="538"/>
      <c r="AO321" s="538"/>
      <c r="AP321" s="538"/>
      <c r="AQ321" s="538"/>
      <c r="AR321" s="538"/>
      <c r="AS321" s="538"/>
      <c r="AT321" s="538"/>
      <c r="AU321" s="538"/>
      <c r="AV321" s="538"/>
      <c r="AW321" s="538"/>
      <c r="AX321" s="538"/>
      <c r="AY321" s="538"/>
      <c r="AZ321" s="538"/>
      <c r="BA321" s="538"/>
      <c r="BB321" s="538"/>
      <c r="BC321" s="538"/>
      <c r="BD321" s="538"/>
      <c r="BE321" s="538"/>
      <c r="BF321" s="538"/>
      <c r="BG321" s="538"/>
      <c r="BH321" s="538"/>
      <c r="BI321" s="538"/>
      <c r="BJ321" s="538"/>
      <c r="BK321" s="538"/>
      <c r="BL321" s="538"/>
      <c r="BM321" s="538"/>
      <c r="BN321" s="538"/>
      <c r="BO321" s="538"/>
      <c r="BP321" s="538"/>
      <c r="BQ321" s="538"/>
      <c r="BR321" s="538"/>
      <c r="BS321" s="538"/>
      <c r="BT321" s="538"/>
      <c r="BU321" s="538"/>
      <c r="BV321" s="538"/>
      <c r="BW321" s="538"/>
      <c r="BX321" s="539"/>
      <c r="BY321" s="35"/>
      <c r="BZ321" s="35"/>
      <c r="CA321" s="35"/>
      <c r="CB321" s="35"/>
    </row>
    <row r="322" spans="1:80" s="97" customFormat="1" ht="6.95" customHeight="1">
      <c r="A322" s="115"/>
      <c r="B322" s="115"/>
      <c r="C322" s="184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85"/>
      <c r="AV322" s="185"/>
      <c r="AW322" s="185"/>
      <c r="AX322" s="185"/>
      <c r="AY322" s="185"/>
      <c r="AZ322" s="185"/>
      <c r="BA322" s="185"/>
      <c r="BB322" s="185"/>
      <c r="BC322" s="185"/>
      <c r="BD322" s="185"/>
      <c r="BE322" s="185"/>
      <c r="BF322" s="185"/>
      <c r="BG322" s="185"/>
      <c r="BH322" s="185"/>
      <c r="BI322" s="185"/>
      <c r="BJ322" s="185"/>
      <c r="BK322" s="185"/>
      <c r="BL322" s="185"/>
      <c r="BM322" s="185"/>
      <c r="BN322" s="185"/>
      <c r="BO322" s="185"/>
      <c r="BP322" s="185"/>
      <c r="BQ322" s="185"/>
      <c r="BR322" s="185"/>
      <c r="BS322" s="185"/>
      <c r="BT322" s="185"/>
      <c r="BU322" s="185"/>
      <c r="BV322" s="185"/>
      <c r="BW322" s="185"/>
      <c r="BX322" s="186"/>
      <c r="BY322" s="35"/>
      <c r="BZ322" s="35"/>
      <c r="CA322" s="35"/>
      <c r="CB322" s="35"/>
    </row>
    <row r="323" spans="1:80" s="97" customFormat="1" ht="6.95" customHeight="1">
      <c r="A323" s="115"/>
      <c r="B323" s="115"/>
      <c r="C323" s="187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  <c r="Z323" s="188"/>
      <c r="AA323" s="188"/>
      <c r="AB323" s="188"/>
      <c r="AC323" s="188"/>
      <c r="AD323" s="188"/>
      <c r="AE323" s="188"/>
      <c r="AF323" s="188"/>
      <c r="AG323" s="188"/>
      <c r="AH323" s="188"/>
      <c r="AI323" s="188"/>
      <c r="AJ323" s="188"/>
      <c r="AK323" s="188"/>
      <c r="AL323" s="188"/>
      <c r="AM323" s="188"/>
      <c r="AN323" s="188"/>
      <c r="AO323" s="188"/>
      <c r="AP323" s="188"/>
      <c r="AQ323" s="188"/>
      <c r="AR323" s="188"/>
      <c r="AS323" s="188"/>
      <c r="AT323" s="188"/>
      <c r="AU323" s="188"/>
      <c r="AV323" s="188"/>
      <c r="AW323" s="188"/>
      <c r="AX323" s="188"/>
      <c r="AY323" s="188"/>
      <c r="AZ323" s="188"/>
      <c r="BA323" s="188"/>
      <c r="BB323" s="188"/>
      <c r="BC323" s="188"/>
      <c r="BD323" s="188"/>
      <c r="BE323" s="188"/>
      <c r="BF323" s="188"/>
      <c r="BG323" s="188"/>
      <c r="BH323" s="188"/>
      <c r="BI323" s="188"/>
      <c r="BJ323" s="188"/>
      <c r="BK323" s="188"/>
      <c r="BL323" s="188"/>
      <c r="BM323" s="188"/>
      <c r="BN323" s="188"/>
      <c r="BO323" s="188"/>
      <c r="BP323" s="188"/>
      <c r="BQ323" s="188"/>
      <c r="BR323" s="188"/>
      <c r="BS323" s="188"/>
      <c r="BT323" s="188"/>
      <c r="BU323" s="188"/>
      <c r="BV323" s="188"/>
      <c r="BW323" s="188"/>
      <c r="BX323" s="189"/>
      <c r="BY323" s="35"/>
      <c r="BZ323" s="35"/>
      <c r="CA323" s="35"/>
      <c r="CB323" s="35"/>
    </row>
    <row r="324" spans="1:80" s="97" customFormat="1" ht="15" customHeight="1">
      <c r="A324" s="115"/>
      <c r="B324" s="115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35"/>
      <c r="BZ324" s="35"/>
      <c r="CA324" s="35"/>
      <c r="CB324" s="35"/>
    </row>
    <row r="325" spans="1:80" s="97" customFormat="1" ht="6.95" customHeight="1">
      <c r="A325" s="115"/>
      <c r="B325" s="115"/>
      <c r="C325" s="544" t="s">
        <v>79</v>
      </c>
      <c r="D325" s="545"/>
      <c r="E325" s="545"/>
      <c r="F325" s="545"/>
      <c r="G325" s="242" t="s">
        <v>260</v>
      </c>
      <c r="H325" s="442"/>
      <c r="I325" s="442"/>
      <c r="J325" s="442"/>
      <c r="K325" s="442"/>
      <c r="L325" s="442"/>
      <c r="M325" s="442"/>
      <c r="N325" s="442"/>
      <c r="O325" s="442"/>
      <c r="P325" s="442"/>
      <c r="Q325" s="442"/>
      <c r="R325" s="442"/>
      <c r="S325" s="442"/>
      <c r="T325" s="442"/>
      <c r="U325" s="442"/>
      <c r="V325" s="442"/>
      <c r="W325" s="442"/>
      <c r="X325" s="442"/>
      <c r="Y325" s="442"/>
      <c r="Z325" s="442"/>
      <c r="AA325" s="442"/>
      <c r="AB325" s="442"/>
      <c r="AC325" s="442"/>
      <c r="AD325" s="442"/>
      <c r="AE325" s="442"/>
      <c r="AF325" s="442"/>
      <c r="AG325" s="442"/>
      <c r="AH325" s="442"/>
      <c r="AI325" s="442"/>
      <c r="AJ325" s="442"/>
      <c r="AK325" s="442"/>
      <c r="AL325" s="442"/>
      <c r="AM325" s="442"/>
      <c r="AN325" s="442"/>
      <c r="AO325" s="442"/>
      <c r="AP325" s="442"/>
      <c r="AQ325" s="442"/>
      <c r="AR325" s="442"/>
      <c r="AS325" s="442"/>
      <c r="AT325" s="442"/>
      <c r="AU325" s="442"/>
      <c r="AV325" s="442"/>
      <c r="AW325" s="442"/>
      <c r="AX325" s="442"/>
      <c r="AY325" s="442"/>
      <c r="AZ325" s="442"/>
      <c r="BA325" s="442"/>
      <c r="BB325" s="442"/>
      <c r="BC325" s="442"/>
      <c r="BD325" s="442"/>
      <c r="BE325" s="442"/>
      <c r="BF325" s="442"/>
      <c r="BG325" s="442"/>
      <c r="BH325" s="442"/>
      <c r="BI325" s="442"/>
      <c r="BJ325" s="442"/>
      <c r="BK325" s="442"/>
      <c r="BL325" s="442"/>
      <c r="BM325" s="442"/>
      <c r="BN325" s="442"/>
      <c r="BO325" s="442"/>
      <c r="BP325" s="442"/>
      <c r="BQ325" s="442"/>
      <c r="BR325" s="442"/>
      <c r="BS325" s="442"/>
      <c r="BT325" s="442"/>
      <c r="BU325" s="442"/>
      <c r="BV325" s="442"/>
      <c r="BW325" s="442"/>
      <c r="BX325" s="92"/>
      <c r="BY325" s="35"/>
      <c r="BZ325" s="35"/>
      <c r="CA325" s="35"/>
      <c r="CB325" s="35"/>
    </row>
    <row r="326" spans="1:80" s="97" customFormat="1" ht="6.95" customHeight="1">
      <c r="A326" s="115"/>
      <c r="B326" s="115"/>
      <c r="C326" s="546"/>
      <c r="D326" s="547"/>
      <c r="E326" s="547"/>
      <c r="F326" s="547"/>
      <c r="G326" s="444"/>
      <c r="H326" s="444"/>
      <c r="I326" s="444"/>
      <c r="J326" s="444"/>
      <c r="K326" s="444"/>
      <c r="L326" s="444"/>
      <c r="M326" s="444"/>
      <c r="N326" s="444"/>
      <c r="O326" s="444"/>
      <c r="P326" s="444"/>
      <c r="Q326" s="444"/>
      <c r="R326" s="444"/>
      <c r="S326" s="444"/>
      <c r="T326" s="444"/>
      <c r="U326" s="444"/>
      <c r="V326" s="444"/>
      <c r="W326" s="444"/>
      <c r="X326" s="444"/>
      <c r="Y326" s="444"/>
      <c r="Z326" s="444"/>
      <c r="AA326" s="444"/>
      <c r="AB326" s="444"/>
      <c r="AC326" s="444"/>
      <c r="AD326" s="444"/>
      <c r="AE326" s="444"/>
      <c r="AF326" s="444"/>
      <c r="AG326" s="444"/>
      <c r="AH326" s="444"/>
      <c r="AI326" s="444"/>
      <c r="AJ326" s="444"/>
      <c r="AK326" s="444"/>
      <c r="AL326" s="444"/>
      <c r="AM326" s="444"/>
      <c r="AN326" s="444"/>
      <c r="AO326" s="444"/>
      <c r="AP326" s="444"/>
      <c r="AQ326" s="444"/>
      <c r="AR326" s="444"/>
      <c r="AS326" s="444"/>
      <c r="AT326" s="444"/>
      <c r="AU326" s="444"/>
      <c r="AV326" s="444"/>
      <c r="AW326" s="444"/>
      <c r="AX326" s="444"/>
      <c r="AY326" s="444"/>
      <c r="AZ326" s="444"/>
      <c r="BA326" s="444"/>
      <c r="BB326" s="444"/>
      <c r="BC326" s="444"/>
      <c r="BD326" s="444"/>
      <c r="BE326" s="444"/>
      <c r="BF326" s="444"/>
      <c r="BG326" s="444"/>
      <c r="BH326" s="444"/>
      <c r="BI326" s="444"/>
      <c r="BJ326" s="444"/>
      <c r="BK326" s="444"/>
      <c r="BL326" s="444"/>
      <c r="BM326" s="444"/>
      <c r="BN326" s="444"/>
      <c r="BO326" s="444"/>
      <c r="BP326" s="444"/>
      <c r="BQ326" s="444"/>
      <c r="BR326" s="444"/>
      <c r="BS326" s="444"/>
      <c r="BT326" s="444"/>
      <c r="BU326" s="444"/>
      <c r="BV326" s="444"/>
      <c r="BW326" s="444"/>
      <c r="BX326" s="85"/>
      <c r="BY326" s="35"/>
      <c r="BZ326" s="35"/>
      <c r="CA326" s="35"/>
      <c r="CB326" s="35"/>
    </row>
    <row r="327" spans="1:80" s="97" customFormat="1" ht="6.95" customHeight="1">
      <c r="A327" s="115"/>
      <c r="B327" s="115"/>
      <c r="C327" s="546"/>
      <c r="D327" s="547"/>
      <c r="E327" s="547"/>
      <c r="F327" s="547"/>
      <c r="G327" s="444"/>
      <c r="H327" s="444"/>
      <c r="I327" s="444"/>
      <c r="J327" s="444"/>
      <c r="K327" s="444"/>
      <c r="L327" s="444"/>
      <c r="M327" s="444"/>
      <c r="N327" s="444"/>
      <c r="O327" s="444"/>
      <c r="P327" s="444"/>
      <c r="Q327" s="444"/>
      <c r="R327" s="444"/>
      <c r="S327" s="444"/>
      <c r="T327" s="444"/>
      <c r="U327" s="444"/>
      <c r="V327" s="444"/>
      <c r="W327" s="444"/>
      <c r="X327" s="444"/>
      <c r="Y327" s="444"/>
      <c r="Z327" s="444"/>
      <c r="AA327" s="444"/>
      <c r="AB327" s="444"/>
      <c r="AC327" s="444"/>
      <c r="AD327" s="444"/>
      <c r="AE327" s="444"/>
      <c r="AF327" s="444"/>
      <c r="AG327" s="444"/>
      <c r="AH327" s="444"/>
      <c r="AI327" s="444"/>
      <c r="AJ327" s="444"/>
      <c r="AK327" s="444"/>
      <c r="AL327" s="444"/>
      <c r="AM327" s="444"/>
      <c r="AN327" s="444"/>
      <c r="AO327" s="444"/>
      <c r="AP327" s="444"/>
      <c r="AQ327" s="444"/>
      <c r="AR327" s="444"/>
      <c r="AS327" s="444"/>
      <c r="AT327" s="444"/>
      <c r="AU327" s="444"/>
      <c r="AV327" s="444"/>
      <c r="AW327" s="444"/>
      <c r="AX327" s="444"/>
      <c r="AY327" s="444"/>
      <c r="AZ327" s="444"/>
      <c r="BA327" s="444"/>
      <c r="BB327" s="444"/>
      <c r="BC327" s="444"/>
      <c r="BD327" s="444"/>
      <c r="BE327" s="444"/>
      <c r="BF327" s="444"/>
      <c r="BG327" s="444"/>
      <c r="BH327" s="444"/>
      <c r="BI327" s="444"/>
      <c r="BJ327" s="444"/>
      <c r="BK327" s="444"/>
      <c r="BL327" s="444"/>
      <c r="BM327" s="444"/>
      <c r="BN327" s="444"/>
      <c r="BO327" s="444"/>
      <c r="BP327" s="444"/>
      <c r="BQ327" s="444"/>
      <c r="BR327" s="444"/>
      <c r="BS327" s="444"/>
      <c r="BT327" s="444"/>
      <c r="BU327" s="444"/>
      <c r="BV327" s="444"/>
      <c r="BW327" s="444"/>
      <c r="BX327" s="85"/>
      <c r="BY327" s="35"/>
      <c r="BZ327" s="35"/>
      <c r="CA327" s="35"/>
      <c r="CB327" s="35"/>
    </row>
    <row r="328" spans="1:80" s="97" customFormat="1" ht="6.95" customHeight="1">
      <c r="A328" s="115"/>
      <c r="B328" s="115"/>
      <c r="C328" s="98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55"/>
      <c r="BY328" s="35"/>
      <c r="BZ328" s="35"/>
      <c r="CA328" s="35"/>
      <c r="CB328" s="35"/>
    </row>
    <row r="329" spans="1:80" s="97" customFormat="1" ht="6.95" customHeight="1">
      <c r="A329" s="115"/>
      <c r="B329" s="115"/>
      <c r="C329" s="98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55"/>
      <c r="BY329" s="35"/>
      <c r="BZ329" s="35"/>
      <c r="CA329" s="35"/>
      <c r="CB329" s="35"/>
    </row>
    <row r="330" spans="1:80" s="97" customFormat="1" ht="6.95" customHeight="1">
      <c r="A330" s="115"/>
      <c r="B330" s="115"/>
      <c r="C330" s="236"/>
      <c r="D330" s="202"/>
      <c r="E330" s="202"/>
      <c r="F330" s="202"/>
      <c r="G330" s="541"/>
      <c r="H330" s="542"/>
      <c r="I330" s="542"/>
      <c r="J330" s="542"/>
      <c r="K330" s="542"/>
      <c r="L330" s="542"/>
      <c r="M330" s="542"/>
      <c r="N330" s="542"/>
      <c r="O330" s="542"/>
      <c r="P330" s="542"/>
      <c r="Q330" s="542"/>
      <c r="R330" s="542"/>
      <c r="S330" s="542"/>
      <c r="T330" s="542"/>
      <c r="U330" s="542"/>
      <c r="V330" s="542"/>
      <c r="W330" s="542"/>
      <c r="X330" s="542"/>
      <c r="Y330" s="542"/>
      <c r="Z330" s="542"/>
      <c r="AA330" s="542"/>
      <c r="AB330" s="542"/>
      <c r="AC330" s="542"/>
      <c r="AD330" s="542"/>
      <c r="AE330" s="499" t="s">
        <v>80</v>
      </c>
      <c r="AF330" s="525"/>
      <c r="AG330" s="526"/>
      <c r="AH330" s="525"/>
      <c r="AI330" s="526"/>
      <c r="AJ330" s="525"/>
      <c r="AK330" s="526"/>
      <c r="AL330" s="525"/>
      <c r="AM330" s="526"/>
      <c r="AN330" s="391" t="s">
        <v>9</v>
      </c>
      <c r="AO330" s="499"/>
      <c r="AP330" s="525"/>
      <c r="AQ330" s="526"/>
      <c r="AR330" s="525"/>
      <c r="AS330" s="526"/>
      <c r="AT330" s="391" t="s">
        <v>8</v>
      </c>
      <c r="AU330" s="499"/>
      <c r="AV330" s="525"/>
      <c r="AW330" s="526"/>
      <c r="AX330" s="531"/>
      <c r="AY330" s="532"/>
      <c r="AZ330" s="391" t="s">
        <v>7</v>
      </c>
      <c r="BA330" s="202"/>
      <c r="BB330" s="20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71"/>
      <c r="BY330" s="35"/>
      <c r="BZ330" s="35"/>
      <c r="CA330" s="35"/>
      <c r="CB330" s="35"/>
    </row>
    <row r="331" spans="1:80" s="97" customFormat="1" ht="6.95" customHeight="1">
      <c r="A331" s="115"/>
      <c r="B331" s="115"/>
      <c r="C331" s="236"/>
      <c r="D331" s="202"/>
      <c r="E331" s="202"/>
      <c r="F331" s="202"/>
      <c r="G331" s="542"/>
      <c r="H331" s="542"/>
      <c r="I331" s="542"/>
      <c r="J331" s="542"/>
      <c r="K331" s="542"/>
      <c r="L331" s="542"/>
      <c r="M331" s="542"/>
      <c r="N331" s="542"/>
      <c r="O331" s="542"/>
      <c r="P331" s="542"/>
      <c r="Q331" s="542"/>
      <c r="R331" s="542"/>
      <c r="S331" s="542"/>
      <c r="T331" s="542"/>
      <c r="U331" s="542"/>
      <c r="V331" s="542"/>
      <c r="W331" s="542"/>
      <c r="X331" s="542"/>
      <c r="Y331" s="542"/>
      <c r="Z331" s="542"/>
      <c r="AA331" s="542"/>
      <c r="AB331" s="542"/>
      <c r="AC331" s="542"/>
      <c r="AD331" s="542"/>
      <c r="AE331" s="499"/>
      <c r="AF331" s="527"/>
      <c r="AG331" s="528"/>
      <c r="AH331" s="527"/>
      <c r="AI331" s="528"/>
      <c r="AJ331" s="527"/>
      <c r="AK331" s="528"/>
      <c r="AL331" s="527"/>
      <c r="AM331" s="528"/>
      <c r="AN331" s="391"/>
      <c r="AO331" s="499"/>
      <c r="AP331" s="527"/>
      <c r="AQ331" s="528"/>
      <c r="AR331" s="527"/>
      <c r="AS331" s="528"/>
      <c r="AT331" s="391"/>
      <c r="AU331" s="499"/>
      <c r="AV331" s="527"/>
      <c r="AW331" s="528"/>
      <c r="AX331" s="533"/>
      <c r="AY331" s="534"/>
      <c r="AZ331" s="391"/>
      <c r="BA331" s="202"/>
      <c r="BB331" s="20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71"/>
      <c r="BY331" s="35"/>
      <c r="BZ331" s="35"/>
      <c r="CA331" s="35"/>
      <c r="CB331" s="35"/>
    </row>
    <row r="332" spans="1:80" s="97" customFormat="1" ht="6.95" customHeight="1">
      <c r="A332" s="115"/>
      <c r="B332" s="115"/>
      <c r="C332" s="236"/>
      <c r="D332" s="202"/>
      <c r="E332" s="202"/>
      <c r="F332" s="202"/>
      <c r="G332" s="543"/>
      <c r="H332" s="543"/>
      <c r="I332" s="543"/>
      <c r="J332" s="543"/>
      <c r="K332" s="543"/>
      <c r="L332" s="543"/>
      <c r="M332" s="543"/>
      <c r="N332" s="543"/>
      <c r="O332" s="543"/>
      <c r="P332" s="543"/>
      <c r="Q332" s="543"/>
      <c r="R332" s="543"/>
      <c r="S332" s="543"/>
      <c r="T332" s="543"/>
      <c r="U332" s="543"/>
      <c r="V332" s="543"/>
      <c r="W332" s="543"/>
      <c r="X332" s="543"/>
      <c r="Y332" s="543"/>
      <c r="Z332" s="543"/>
      <c r="AA332" s="543"/>
      <c r="AB332" s="543"/>
      <c r="AC332" s="543"/>
      <c r="AD332" s="543"/>
      <c r="AE332" s="499"/>
      <c r="AF332" s="529"/>
      <c r="AG332" s="530"/>
      <c r="AH332" s="529"/>
      <c r="AI332" s="530"/>
      <c r="AJ332" s="529"/>
      <c r="AK332" s="530"/>
      <c r="AL332" s="529"/>
      <c r="AM332" s="530"/>
      <c r="AN332" s="391"/>
      <c r="AO332" s="499"/>
      <c r="AP332" s="529"/>
      <c r="AQ332" s="530"/>
      <c r="AR332" s="529"/>
      <c r="AS332" s="530"/>
      <c r="AT332" s="391"/>
      <c r="AU332" s="499"/>
      <c r="AV332" s="529"/>
      <c r="AW332" s="530"/>
      <c r="AX332" s="535"/>
      <c r="AY332" s="536"/>
      <c r="AZ332" s="391"/>
      <c r="BA332" s="202"/>
      <c r="BB332" s="20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71"/>
      <c r="BY332" s="35"/>
      <c r="BZ332" s="35"/>
      <c r="CA332" s="35"/>
      <c r="CB332" s="35"/>
    </row>
    <row r="333" spans="1:80" s="97" customFormat="1" ht="6.95" customHeight="1">
      <c r="A333" s="115"/>
      <c r="B333" s="115"/>
      <c r="C333" s="9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94"/>
      <c r="BY333" s="35"/>
      <c r="BZ333" s="35"/>
      <c r="CA333" s="35"/>
      <c r="CB333" s="35"/>
    </row>
    <row r="334" spans="1:80" s="97" customFormat="1" ht="6.95" customHeight="1">
      <c r="A334" s="115"/>
      <c r="B334" s="115"/>
      <c r="C334" s="9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202" t="s">
        <v>135</v>
      </c>
      <c r="O334" s="202"/>
      <c r="P334" s="202"/>
      <c r="Q334" s="202"/>
      <c r="R334" s="202"/>
      <c r="S334" s="202"/>
      <c r="T334" s="202"/>
      <c r="U334" s="202"/>
      <c r="V334" s="202"/>
      <c r="W334" s="202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94"/>
      <c r="BY334" s="35"/>
      <c r="BZ334" s="35"/>
      <c r="CA334" s="35"/>
      <c r="CB334" s="35"/>
    </row>
    <row r="335" spans="1:80" s="97" customFormat="1" ht="6.95" customHeight="1">
      <c r="A335" s="115"/>
      <c r="B335" s="115"/>
      <c r="C335" s="106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94"/>
      <c r="BY335" s="35"/>
      <c r="BZ335" s="35"/>
      <c r="CA335" s="35"/>
      <c r="CB335" s="35"/>
    </row>
    <row r="336" spans="1:80" s="97" customFormat="1" ht="6.95" customHeight="1">
      <c r="A336" s="115"/>
      <c r="B336" s="115"/>
      <c r="C336" s="98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  <c r="BI336" s="202"/>
      <c r="BJ336" s="202"/>
      <c r="BK336" s="202"/>
      <c r="BL336" s="202"/>
      <c r="BM336" s="202"/>
      <c r="BN336" s="202"/>
      <c r="BO336" s="202"/>
      <c r="BP336" s="202"/>
      <c r="BQ336" s="202"/>
      <c r="BR336" s="202"/>
      <c r="BS336" s="43"/>
      <c r="BT336" s="43"/>
      <c r="BU336" s="43"/>
      <c r="BV336" s="43"/>
      <c r="BW336" s="43"/>
      <c r="BX336" s="94"/>
      <c r="BY336" s="35"/>
      <c r="BZ336" s="35"/>
      <c r="CA336" s="35"/>
      <c r="CB336" s="35"/>
    </row>
    <row r="337" spans="1:80" s="97" customFormat="1" ht="6.95" customHeight="1">
      <c r="A337" s="115"/>
      <c r="B337" s="115"/>
      <c r="C337" s="98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  <c r="BI337" s="202"/>
      <c r="BJ337" s="202"/>
      <c r="BK337" s="202"/>
      <c r="BL337" s="202"/>
      <c r="BM337" s="202"/>
      <c r="BN337" s="202"/>
      <c r="BO337" s="202"/>
      <c r="BP337" s="202"/>
      <c r="BQ337" s="202"/>
      <c r="BR337" s="202"/>
      <c r="BS337" s="43"/>
      <c r="BT337" s="43"/>
      <c r="BU337" s="43"/>
      <c r="BV337" s="43"/>
      <c r="BW337" s="43"/>
      <c r="BX337" s="94"/>
      <c r="BY337" s="35"/>
      <c r="BZ337" s="35"/>
      <c r="CA337" s="35"/>
      <c r="CB337" s="35"/>
    </row>
    <row r="338" spans="1:80" s="97" customFormat="1" ht="6.95" customHeight="1">
      <c r="A338" s="115"/>
      <c r="B338" s="115"/>
      <c r="C338" s="98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238"/>
      <c r="AS338" s="238"/>
      <c r="AT338" s="238"/>
      <c r="AU338" s="238"/>
      <c r="AV338" s="238"/>
      <c r="AW338" s="238"/>
      <c r="AX338" s="238"/>
      <c r="AY338" s="238"/>
      <c r="AZ338" s="238"/>
      <c r="BA338" s="238"/>
      <c r="BB338" s="238"/>
      <c r="BC338" s="238"/>
      <c r="BD338" s="238"/>
      <c r="BE338" s="238"/>
      <c r="BF338" s="238"/>
      <c r="BG338" s="238"/>
      <c r="BH338" s="238"/>
      <c r="BI338" s="238"/>
      <c r="BJ338" s="238"/>
      <c r="BK338" s="238"/>
      <c r="BL338" s="238"/>
      <c r="BM338" s="238"/>
      <c r="BN338" s="238"/>
      <c r="BO338" s="238"/>
      <c r="BP338" s="238"/>
      <c r="BQ338" s="238"/>
      <c r="BR338" s="238"/>
      <c r="BS338" s="43"/>
      <c r="BT338" s="43"/>
      <c r="BU338" s="43"/>
      <c r="BV338" s="43"/>
      <c r="BW338" s="43"/>
      <c r="BX338" s="94"/>
      <c r="BY338" s="35"/>
      <c r="BZ338" s="35"/>
      <c r="CA338" s="35"/>
      <c r="CB338" s="35"/>
    </row>
    <row r="339" spans="1:80" s="97" customFormat="1" ht="6.95" customHeight="1">
      <c r="A339" s="115"/>
      <c r="B339" s="115"/>
      <c r="C339" s="236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656" t="s">
        <v>81</v>
      </c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  <c r="BI339" s="202"/>
      <c r="BJ339" s="202"/>
      <c r="BK339" s="202"/>
      <c r="BL339" s="202"/>
      <c r="BM339" s="202"/>
      <c r="BN339" s="202"/>
      <c r="BO339" s="202"/>
      <c r="BP339" s="202"/>
      <c r="BQ339" s="202"/>
      <c r="BR339" s="202"/>
      <c r="BS339" s="202"/>
      <c r="BT339" s="202"/>
      <c r="BU339" s="43"/>
      <c r="BV339" s="43"/>
      <c r="BW339" s="43"/>
      <c r="BX339" s="94"/>
      <c r="BY339" s="35"/>
      <c r="BZ339" s="35"/>
      <c r="CA339" s="35"/>
      <c r="CB339" s="35"/>
    </row>
    <row r="340" spans="1:80" s="97" customFormat="1" ht="6.95" customHeight="1">
      <c r="A340" s="115"/>
      <c r="B340" s="115"/>
      <c r="C340" s="236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  <c r="AA340" s="202"/>
      <c r="AB340" s="202"/>
      <c r="AC340" s="202"/>
      <c r="AD340" s="202"/>
      <c r="AE340" s="202"/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  <c r="BI340" s="202"/>
      <c r="BJ340" s="202"/>
      <c r="BK340" s="202"/>
      <c r="BL340" s="202"/>
      <c r="BM340" s="202"/>
      <c r="BN340" s="202"/>
      <c r="BO340" s="202"/>
      <c r="BP340" s="202"/>
      <c r="BQ340" s="202"/>
      <c r="BR340" s="202"/>
      <c r="BS340" s="202"/>
      <c r="BT340" s="202"/>
      <c r="BU340" s="43"/>
      <c r="BV340" s="43"/>
      <c r="BW340" s="43"/>
      <c r="BX340" s="94"/>
      <c r="BY340" s="35"/>
      <c r="BZ340" s="35"/>
      <c r="CA340" s="35"/>
      <c r="CB340" s="35"/>
    </row>
    <row r="341" spans="1:80" s="97" customFormat="1" ht="6.95" customHeight="1">
      <c r="A341" s="115"/>
      <c r="B341" s="115"/>
      <c r="C341" s="236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  <c r="AA341" s="202"/>
      <c r="AB341" s="202"/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  <c r="BI341" s="202"/>
      <c r="BJ341" s="202"/>
      <c r="BK341" s="202"/>
      <c r="BL341" s="202"/>
      <c r="BM341" s="202"/>
      <c r="BN341" s="202"/>
      <c r="BO341" s="202"/>
      <c r="BP341" s="202"/>
      <c r="BQ341" s="202"/>
      <c r="BR341" s="202"/>
      <c r="BS341" s="202"/>
      <c r="BT341" s="202"/>
      <c r="BU341" s="43"/>
      <c r="BV341" s="43"/>
      <c r="BW341" s="43"/>
      <c r="BX341" s="94"/>
      <c r="BY341" s="35"/>
      <c r="BZ341" s="35"/>
      <c r="CA341" s="35"/>
      <c r="CB341" s="35"/>
    </row>
    <row r="342" spans="1:80" s="97" customFormat="1" ht="11.25" customHeight="1">
      <c r="A342" s="115"/>
      <c r="B342" s="115"/>
      <c r="C342" s="101" t="s">
        <v>128</v>
      </c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108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  <c r="BI342" s="202"/>
      <c r="BJ342" s="202"/>
      <c r="BK342" s="202"/>
      <c r="BL342" s="202"/>
      <c r="BM342" s="202"/>
      <c r="BN342" s="202"/>
      <c r="BO342" s="202"/>
      <c r="BP342" s="202"/>
      <c r="BQ342" s="202"/>
      <c r="BR342" s="202"/>
      <c r="BS342" s="202"/>
      <c r="BT342" s="202"/>
      <c r="BU342" s="39"/>
      <c r="BV342" s="39"/>
      <c r="BW342" s="39"/>
      <c r="BX342" s="53"/>
      <c r="BY342" s="35"/>
      <c r="BZ342" s="35"/>
      <c r="CA342" s="35"/>
      <c r="CB342" s="35"/>
    </row>
    <row r="343" spans="1:80" s="97" customFormat="1" ht="17.25" customHeight="1">
      <c r="A343" s="115"/>
      <c r="B343" s="115"/>
      <c r="C343" s="106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651"/>
      <c r="W343" s="651"/>
      <c r="X343" s="651"/>
      <c r="Y343" s="651"/>
      <c r="Z343" s="651"/>
      <c r="AA343" s="651"/>
      <c r="AB343" s="651"/>
      <c r="AC343" s="651"/>
      <c r="AD343" s="651"/>
      <c r="AE343" s="651"/>
      <c r="AF343" s="651"/>
      <c r="AG343" s="651"/>
      <c r="AH343" s="651"/>
      <c r="AI343" s="651"/>
      <c r="AJ343" s="651"/>
      <c r="AK343" s="651"/>
      <c r="AL343" s="651"/>
      <c r="AM343" s="651"/>
      <c r="AN343" s="651"/>
      <c r="AO343" s="651"/>
      <c r="AP343" s="651"/>
      <c r="AQ343" s="651"/>
      <c r="AR343" s="32"/>
      <c r="AS343" s="102"/>
      <c r="AT343" s="652" t="s">
        <v>252</v>
      </c>
      <c r="AU343" s="652"/>
      <c r="AV343" s="652"/>
      <c r="AW343" s="652"/>
      <c r="AX343" s="652"/>
      <c r="AY343" s="652"/>
      <c r="AZ343" s="652"/>
      <c r="BA343" s="652"/>
      <c r="BB343" s="652"/>
      <c r="BC343" s="652"/>
      <c r="BD343" s="652"/>
      <c r="BE343" s="652"/>
      <c r="BF343" s="652"/>
      <c r="BG343" s="652"/>
      <c r="BH343" s="652"/>
      <c r="BI343" s="652"/>
      <c r="BJ343" s="652"/>
      <c r="BK343" s="652"/>
      <c r="BL343" s="652"/>
      <c r="BM343" s="652"/>
      <c r="BN343" s="652"/>
      <c r="BO343" s="652"/>
      <c r="BP343" s="652"/>
      <c r="BQ343" s="652"/>
      <c r="BR343" s="652"/>
      <c r="BS343" s="652"/>
      <c r="BT343" s="39"/>
      <c r="BU343" s="39"/>
      <c r="BV343" s="39"/>
      <c r="BW343" s="39"/>
      <c r="BX343" s="53"/>
      <c r="BY343" s="35"/>
      <c r="BZ343" s="35"/>
      <c r="CA343" s="35"/>
      <c r="CB343" s="35"/>
    </row>
    <row r="344" spans="1:80" s="97" customFormat="1" ht="9.9499999999999993" customHeight="1">
      <c r="A344" s="115"/>
      <c r="B344" s="115"/>
      <c r="C344" s="106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AQ344" s="32"/>
      <c r="AR344" s="32"/>
      <c r="AS344" s="661"/>
      <c r="AT344" s="652"/>
      <c r="AU344" s="652"/>
      <c r="AV344" s="652"/>
      <c r="AW344" s="652"/>
      <c r="AX344" s="652"/>
      <c r="AY344" s="652"/>
      <c r="AZ344" s="652"/>
      <c r="BA344" s="652"/>
      <c r="BB344" s="652"/>
      <c r="BC344" s="652"/>
      <c r="BD344" s="652"/>
      <c r="BE344" s="652"/>
      <c r="BF344" s="652"/>
      <c r="BG344" s="652"/>
      <c r="BH344" s="652"/>
      <c r="BI344" s="652"/>
      <c r="BJ344" s="652"/>
      <c r="BK344" s="652"/>
      <c r="BL344" s="652"/>
      <c r="BM344" s="652"/>
      <c r="BN344" s="652"/>
      <c r="BO344" s="652"/>
      <c r="BP344" s="652"/>
      <c r="BQ344" s="652"/>
      <c r="BR344" s="652"/>
      <c r="BS344" s="652"/>
      <c r="BT344" s="662"/>
      <c r="BU344" s="657"/>
      <c r="BV344" s="658"/>
      <c r="BW344" s="39"/>
      <c r="BX344" s="53"/>
      <c r="BY344" s="35"/>
      <c r="BZ344" s="35"/>
      <c r="CA344" s="35"/>
      <c r="CB344" s="35"/>
    </row>
    <row r="345" spans="1:80" s="97" customFormat="1" ht="9.9499999999999993" customHeight="1">
      <c r="A345" s="115"/>
      <c r="B345" s="115"/>
      <c r="C345" s="101" t="s">
        <v>197</v>
      </c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661"/>
      <c r="AT345" s="652"/>
      <c r="AU345" s="652"/>
      <c r="AV345" s="652"/>
      <c r="AW345" s="652"/>
      <c r="AX345" s="652"/>
      <c r="AY345" s="652"/>
      <c r="AZ345" s="652"/>
      <c r="BA345" s="652"/>
      <c r="BB345" s="652"/>
      <c r="BC345" s="652"/>
      <c r="BD345" s="652"/>
      <c r="BE345" s="652"/>
      <c r="BF345" s="652"/>
      <c r="BG345" s="652"/>
      <c r="BH345" s="652"/>
      <c r="BI345" s="652"/>
      <c r="BJ345" s="652"/>
      <c r="BK345" s="652"/>
      <c r="BL345" s="652"/>
      <c r="BM345" s="652"/>
      <c r="BN345" s="652"/>
      <c r="BO345" s="652"/>
      <c r="BP345" s="652"/>
      <c r="BQ345" s="652"/>
      <c r="BR345" s="652"/>
      <c r="BS345" s="652"/>
      <c r="BT345" s="204"/>
      <c r="BU345" s="659"/>
      <c r="BV345" s="660"/>
      <c r="BW345" s="39"/>
      <c r="BX345" s="53"/>
      <c r="BY345" s="35"/>
      <c r="BZ345" s="35"/>
      <c r="CA345" s="35"/>
      <c r="CB345" s="35"/>
    </row>
    <row r="346" spans="1:80" s="97" customFormat="1" ht="9.9499999999999993" customHeight="1">
      <c r="A346" s="115"/>
      <c r="B346" s="115"/>
      <c r="C346" s="106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  <c r="AA346" s="202"/>
      <c r="AB346" s="202"/>
      <c r="AC346" s="202"/>
      <c r="AD346" s="202"/>
      <c r="AE346" s="202"/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39"/>
      <c r="AS346" s="661"/>
      <c r="AT346" s="652"/>
      <c r="AU346" s="652"/>
      <c r="AV346" s="652"/>
      <c r="AW346" s="652"/>
      <c r="AX346" s="652"/>
      <c r="AY346" s="652"/>
      <c r="AZ346" s="652"/>
      <c r="BA346" s="652"/>
      <c r="BB346" s="652"/>
      <c r="BC346" s="652"/>
      <c r="BD346" s="652"/>
      <c r="BE346" s="652"/>
      <c r="BF346" s="652"/>
      <c r="BG346" s="652"/>
      <c r="BH346" s="652"/>
      <c r="BI346" s="652"/>
      <c r="BJ346" s="652"/>
      <c r="BK346" s="652"/>
      <c r="BL346" s="652"/>
      <c r="BM346" s="652"/>
      <c r="BN346" s="652"/>
      <c r="BO346" s="652"/>
      <c r="BP346" s="652"/>
      <c r="BQ346" s="652"/>
      <c r="BR346" s="652"/>
      <c r="BS346" s="652"/>
      <c r="BT346" s="204"/>
      <c r="BU346" s="108"/>
      <c r="BV346" s="108"/>
      <c r="BW346" s="39"/>
      <c r="BX346" s="53"/>
      <c r="BY346" s="35"/>
      <c r="BZ346" s="35"/>
      <c r="CA346" s="35"/>
      <c r="CB346" s="35"/>
    </row>
    <row r="347" spans="1:80" s="97" customFormat="1" ht="6.75" customHeight="1">
      <c r="A347" s="116"/>
      <c r="B347" s="116"/>
      <c r="C347" s="139"/>
      <c r="D347" s="238"/>
      <c r="E347" s="238"/>
      <c r="F347" s="238"/>
      <c r="G347" s="238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8"/>
      <c r="AB347" s="238"/>
      <c r="AC347" s="238"/>
      <c r="AD347" s="238"/>
      <c r="AE347" s="238"/>
      <c r="AF347" s="238"/>
      <c r="AG347" s="238"/>
      <c r="AH347" s="238"/>
      <c r="AI347" s="238"/>
      <c r="AJ347" s="238"/>
      <c r="AK347" s="238"/>
      <c r="AL347" s="238"/>
      <c r="AM347" s="238"/>
      <c r="AN347" s="238"/>
      <c r="AO347" s="238"/>
      <c r="AP347" s="238"/>
      <c r="AQ347" s="238"/>
      <c r="AR347" s="39"/>
      <c r="AS347" s="661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81"/>
      <c r="BS347" s="107"/>
      <c r="BT347" s="204"/>
      <c r="BU347" s="108"/>
      <c r="BV347" s="108"/>
      <c r="BW347" s="39"/>
      <c r="BX347" s="53"/>
    </row>
    <row r="348" spans="1:80" s="97" customFormat="1" ht="12" customHeight="1">
      <c r="A348" s="116"/>
      <c r="B348" s="116"/>
      <c r="C348" s="106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661"/>
      <c r="AT348" s="652" t="s">
        <v>253</v>
      </c>
      <c r="AU348" s="652"/>
      <c r="AV348" s="652"/>
      <c r="AW348" s="652"/>
      <c r="AX348" s="652"/>
      <c r="AY348" s="652"/>
      <c r="AZ348" s="652"/>
      <c r="BA348" s="652"/>
      <c r="BB348" s="652"/>
      <c r="BC348" s="652"/>
      <c r="BD348" s="652"/>
      <c r="BE348" s="652"/>
      <c r="BF348" s="652"/>
      <c r="BG348" s="652"/>
      <c r="BH348" s="652"/>
      <c r="BI348" s="652"/>
      <c r="BJ348" s="652"/>
      <c r="BK348" s="652"/>
      <c r="BL348" s="652"/>
      <c r="BM348" s="652"/>
      <c r="BN348" s="652"/>
      <c r="BO348" s="652"/>
      <c r="BP348" s="652"/>
      <c r="BQ348" s="652"/>
      <c r="BR348" s="81"/>
      <c r="BS348" s="39"/>
      <c r="BT348" s="204"/>
      <c r="BU348" s="655"/>
      <c r="BV348" s="314"/>
      <c r="BW348" s="39"/>
      <c r="BX348" s="53"/>
    </row>
    <row r="349" spans="1:80" s="97" customFormat="1" ht="9.9499999999999993" customHeight="1">
      <c r="A349" s="116"/>
      <c r="B349" s="116"/>
      <c r="C349" s="101" t="s">
        <v>136</v>
      </c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245"/>
      <c r="X349" s="246"/>
      <c r="Y349" s="245"/>
      <c r="Z349" s="246"/>
      <c r="AA349" s="245"/>
      <c r="AB349" s="246"/>
      <c r="AC349" s="245"/>
      <c r="AD349" s="246"/>
      <c r="AE349" s="245"/>
      <c r="AF349" s="246"/>
      <c r="AG349" s="245"/>
      <c r="AH349" s="246"/>
      <c r="AI349" s="245"/>
      <c r="AJ349" s="246"/>
      <c r="AK349" s="245"/>
      <c r="AL349" s="246"/>
      <c r="AM349" s="245"/>
      <c r="AN349" s="246"/>
      <c r="AO349" s="245"/>
      <c r="AP349" s="246"/>
      <c r="AQ349" s="245"/>
      <c r="AR349" s="246"/>
      <c r="AS349" s="661"/>
      <c r="AT349" s="652"/>
      <c r="AU349" s="652"/>
      <c r="AV349" s="652"/>
      <c r="AW349" s="652"/>
      <c r="AX349" s="652"/>
      <c r="AY349" s="652"/>
      <c r="AZ349" s="652"/>
      <c r="BA349" s="652"/>
      <c r="BB349" s="652"/>
      <c r="BC349" s="652"/>
      <c r="BD349" s="652"/>
      <c r="BE349" s="652"/>
      <c r="BF349" s="652"/>
      <c r="BG349" s="652"/>
      <c r="BH349" s="652"/>
      <c r="BI349" s="652"/>
      <c r="BJ349" s="652"/>
      <c r="BK349" s="652"/>
      <c r="BL349" s="652"/>
      <c r="BM349" s="652"/>
      <c r="BN349" s="652"/>
      <c r="BO349" s="652"/>
      <c r="BP349" s="652"/>
      <c r="BQ349" s="652"/>
      <c r="BR349" s="81"/>
      <c r="BS349" s="107"/>
      <c r="BT349" s="204"/>
      <c r="BU349" s="356"/>
      <c r="BV349" s="303"/>
      <c r="BW349" s="39"/>
      <c r="BX349" s="53"/>
    </row>
    <row r="350" spans="1:80" s="97" customFormat="1" ht="9.9499999999999993" customHeight="1">
      <c r="A350" s="116"/>
      <c r="B350" s="116"/>
      <c r="C350" s="82"/>
      <c r="W350" s="249"/>
      <c r="X350" s="250"/>
      <c r="Y350" s="249"/>
      <c r="Z350" s="250"/>
      <c r="AA350" s="249"/>
      <c r="AB350" s="250"/>
      <c r="AC350" s="249"/>
      <c r="AD350" s="250"/>
      <c r="AE350" s="249"/>
      <c r="AF350" s="250"/>
      <c r="AG350" s="249"/>
      <c r="AH350" s="250"/>
      <c r="AI350" s="249"/>
      <c r="AJ350" s="250"/>
      <c r="AK350" s="249"/>
      <c r="AL350" s="250"/>
      <c r="AM350" s="249"/>
      <c r="AN350" s="250"/>
      <c r="AO350" s="249"/>
      <c r="AP350" s="250"/>
      <c r="AQ350" s="249"/>
      <c r="AR350" s="250"/>
      <c r="AS350" s="66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7"/>
      <c r="BT350" s="204"/>
      <c r="BU350" s="108"/>
      <c r="BV350" s="108"/>
      <c r="BW350" s="39"/>
      <c r="BX350" s="53"/>
    </row>
    <row r="351" spans="1:80" s="97" customFormat="1" ht="9.9499999999999993" customHeight="1">
      <c r="A351" s="116"/>
      <c r="B351" s="116"/>
      <c r="C351" s="106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661"/>
      <c r="AT351" s="652" t="s">
        <v>254</v>
      </c>
      <c r="AU351" s="652"/>
      <c r="AV351" s="652"/>
      <c r="AW351" s="652"/>
      <c r="AX351" s="652"/>
      <c r="AY351" s="652"/>
      <c r="AZ351" s="652"/>
      <c r="BA351" s="652"/>
      <c r="BB351" s="652"/>
      <c r="BC351" s="652"/>
      <c r="BD351" s="652"/>
      <c r="BE351" s="652"/>
      <c r="BF351" s="652"/>
      <c r="BG351" s="652"/>
      <c r="BH351" s="652"/>
      <c r="BI351" s="652"/>
      <c r="BJ351" s="652"/>
      <c r="BK351" s="652"/>
      <c r="BL351" s="652"/>
      <c r="BM351" s="652"/>
      <c r="BN351" s="652"/>
      <c r="BO351" s="652"/>
      <c r="BP351" s="652"/>
      <c r="BQ351" s="652"/>
      <c r="BR351" s="652"/>
      <c r="BS351" s="42"/>
      <c r="BT351" s="204"/>
      <c r="BU351" s="663"/>
      <c r="BV351" s="664"/>
      <c r="BW351" s="39"/>
      <c r="BX351" s="53"/>
    </row>
    <row r="352" spans="1:80" s="97" customFormat="1" ht="12" customHeight="1">
      <c r="A352" s="116"/>
      <c r="B352" s="116"/>
      <c r="C352" s="101" t="s">
        <v>137</v>
      </c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108"/>
      <c r="X352" s="651"/>
      <c r="Y352" s="651"/>
      <c r="Z352" s="651"/>
      <c r="AA352" s="651"/>
      <c r="AB352" s="651"/>
      <c r="AC352" s="651"/>
      <c r="AD352" s="651"/>
      <c r="AE352" s="651"/>
      <c r="AF352" s="651"/>
      <c r="AG352" s="651"/>
      <c r="AH352" s="651"/>
      <c r="AI352" s="651"/>
      <c r="AJ352" s="651"/>
      <c r="AK352" s="651"/>
      <c r="AL352" s="651"/>
      <c r="AM352" s="651"/>
      <c r="AN352" s="651"/>
      <c r="AO352" s="651"/>
      <c r="AP352" s="651"/>
      <c r="AQ352" s="651"/>
      <c r="AR352" s="651"/>
      <c r="AS352" s="661"/>
      <c r="AT352" s="652"/>
      <c r="AU352" s="652"/>
      <c r="AV352" s="652"/>
      <c r="AW352" s="652"/>
      <c r="AX352" s="652"/>
      <c r="AY352" s="652"/>
      <c r="AZ352" s="652"/>
      <c r="BA352" s="652"/>
      <c r="BB352" s="652"/>
      <c r="BC352" s="652"/>
      <c r="BD352" s="652"/>
      <c r="BE352" s="652"/>
      <c r="BF352" s="652"/>
      <c r="BG352" s="652"/>
      <c r="BH352" s="652"/>
      <c r="BI352" s="652"/>
      <c r="BJ352" s="652"/>
      <c r="BK352" s="652"/>
      <c r="BL352" s="652"/>
      <c r="BM352" s="652"/>
      <c r="BN352" s="652"/>
      <c r="BO352" s="652"/>
      <c r="BP352" s="652"/>
      <c r="BQ352" s="652"/>
      <c r="BR352" s="652"/>
      <c r="BS352" s="87"/>
      <c r="BT352" s="204"/>
      <c r="BU352" s="665"/>
      <c r="BV352" s="666"/>
      <c r="BW352" s="39"/>
      <c r="BX352" s="53"/>
    </row>
    <row r="353" spans="1:76" s="97" customFormat="1" ht="6.95" customHeight="1">
      <c r="A353" s="116"/>
      <c r="B353" s="116"/>
      <c r="C353" s="83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84"/>
    </row>
    <row r="354" spans="1:76" ht="5.0999999999999996" customHeight="1"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138"/>
      <c r="AY354" s="138"/>
      <c r="AZ354" s="138"/>
      <c r="BA354" s="138"/>
      <c r="BB354" s="138"/>
      <c r="BC354" s="138"/>
      <c r="BD354" s="138"/>
      <c r="BE354" s="138"/>
      <c r="BF354" s="138"/>
      <c r="BG354" s="138"/>
      <c r="BH354" s="138"/>
      <c r="BI354" s="138"/>
      <c r="BJ354" s="138"/>
      <c r="BK354" s="138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</row>
    <row r="355" spans="1:76" ht="5.0999999999999996" customHeight="1"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138"/>
      <c r="AY355" s="138"/>
      <c r="AZ355" s="138"/>
      <c r="BA355" s="138"/>
      <c r="BB355" s="138"/>
      <c r="BC355" s="138"/>
      <c r="BD355" s="138"/>
      <c r="BE355" s="138"/>
      <c r="BF355" s="138"/>
      <c r="BG355" s="138"/>
      <c r="BH355" s="138"/>
      <c r="BI355" s="138"/>
      <c r="BJ355" s="138"/>
      <c r="BK355" s="138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</row>
    <row r="356" spans="1:76" ht="5.0999999999999996" customHeight="1"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138"/>
      <c r="AY356" s="138"/>
      <c r="AZ356" s="138"/>
      <c r="BA356" s="138"/>
      <c r="BB356" s="138"/>
      <c r="BC356" s="138"/>
      <c r="BD356" s="138"/>
      <c r="BE356" s="138"/>
      <c r="BF356" s="138"/>
      <c r="BG356" s="138"/>
      <c r="BH356" s="138"/>
      <c r="BI356" s="138"/>
      <c r="BJ356" s="138"/>
      <c r="BK356" s="138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</row>
    <row r="357" spans="1:76" ht="5.0999999999999996" customHeight="1"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138"/>
      <c r="AY357" s="138"/>
      <c r="AZ357" s="138"/>
      <c r="BA357" s="138"/>
      <c r="BB357" s="138"/>
      <c r="BC357" s="138"/>
      <c r="BD357" s="138"/>
      <c r="BE357" s="138"/>
      <c r="BF357" s="138"/>
      <c r="BG357" s="138"/>
      <c r="BH357" s="138"/>
      <c r="BI357" s="138"/>
      <c r="BJ357" s="138"/>
      <c r="BK357" s="138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</row>
    <row r="358" spans="1:76" ht="5.0999999999999996" customHeight="1"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138"/>
      <c r="AY358" s="138"/>
      <c r="AZ358" s="138"/>
      <c r="BA358" s="138"/>
      <c r="BB358" s="138"/>
      <c r="BC358" s="138"/>
      <c r="BD358" s="138"/>
      <c r="BE358" s="138"/>
      <c r="BF358" s="138"/>
      <c r="BG358" s="138"/>
      <c r="BH358" s="138"/>
      <c r="BI358" s="138"/>
      <c r="BJ358" s="138"/>
      <c r="BK358" s="138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</row>
    <row r="359" spans="1:76" ht="5.0999999999999996" customHeight="1"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</row>
    <row r="360" spans="1:76" ht="5.0999999999999996" customHeight="1"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</row>
    <row r="361" spans="1:76" ht="5.0999999999999996" customHeight="1"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</row>
    <row r="362" spans="1:76" ht="5.0999999999999996" customHeight="1"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</row>
    <row r="363" spans="1:76" ht="5.0999999999999996" customHeight="1"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</row>
    <row r="364" spans="1:76" ht="5.0999999999999996" customHeight="1"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</row>
    <row r="365" spans="1:76" ht="5.0999999999999996" customHeight="1"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</row>
    <row r="366" spans="1:76" ht="5.0999999999999996" customHeight="1"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</row>
    <row r="367" spans="1:76" ht="5.0999999999999996" customHeight="1"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</row>
    <row r="368" spans="1:76" ht="5.0999999999999996" customHeight="1"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</row>
    <row r="369" spans="3:76" ht="5.0999999999999996" customHeight="1"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</row>
    <row r="370" spans="3:76" ht="5.0999999999999996" customHeight="1"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</row>
    <row r="371" spans="3:76" ht="5.0999999999999996" customHeight="1"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</row>
    <row r="372" spans="3:76" ht="5.0999999999999996" customHeight="1"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</row>
    <row r="373" spans="3:76" ht="5.0999999999999996" customHeight="1"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</row>
    <row r="374" spans="3:76" ht="5.0999999999999996" customHeight="1"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</row>
    <row r="375" spans="3:76" ht="5.0999999999999996" customHeight="1"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</row>
    <row r="376" spans="3:76" ht="5.0999999999999996" customHeight="1"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</row>
    <row r="377" spans="3:76" ht="5.0999999999999996" customHeight="1"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</row>
    <row r="378" spans="3:76" ht="5.0999999999999996" customHeight="1"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</row>
    <row r="379" spans="3:76" ht="5.0999999999999996" customHeight="1"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</row>
    <row r="380" spans="3:76" ht="5.0999999999999996" customHeight="1"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</row>
    <row r="381" spans="3:76" ht="5.0999999999999996" customHeight="1"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</row>
    <row r="382" spans="3:76" ht="5.0999999999999996" customHeight="1"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</row>
    <row r="383" spans="3:76" ht="5.0999999999999996" customHeight="1"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</row>
    <row r="384" spans="3:76" ht="5.0999999999999996" customHeight="1"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</row>
    <row r="385" spans="3:76" ht="5.0999999999999996" customHeight="1"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</row>
    <row r="386" spans="3:76" ht="5.0999999999999996" customHeight="1"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</row>
    <row r="387" spans="3:76" ht="5.0999999999999996" customHeight="1"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</row>
    <row r="388" spans="3:76" ht="5.0999999999999996" customHeight="1"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</row>
    <row r="389" spans="3:76" ht="5.0999999999999996" customHeight="1"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</row>
    <row r="390" spans="3:76" ht="5.0999999999999996" customHeight="1"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</row>
    <row r="391" spans="3:76" ht="5.0999999999999996" customHeight="1"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</row>
    <row r="392" spans="3:76" ht="5.0999999999999996" customHeight="1"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</row>
    <row r="393" spans="3:76" ht="5.0999999999999996" customHeight="1"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</row>
    <row r="394" spans="3:76" ht="5.0999999999999996" customHeight="1"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</row>
    <row r="395" spans="3:76" ht="5.0999999999999996" customHeight="1"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</row>
    <row r="396" spans="3:76" ht="5.0999999999999996" customHeight="1"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</row>
    <row r="397" spans="3:76" ht="5.0999999999999996" customHeight="1"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</row>
    <row r="398" spans="3:76" ht="5.0999999999999996" customHeight="1"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</row>
    <row r="399" spans="3:76" ht="5.0999999999999996" customHeight="1"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</row>
    <row r="400" spans="3:76" ht="5.0999999999999996" customHeight="1"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</row>
    <row r="401" spans="3:76" ht="5.0999999999999996" customHeight="1"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</row>
    <row r="402" spans="3:76" ht="5.0999999999999996" customHeight="1"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</row>
    <row r="403" spans="3:76" ht="5.0999999999999996" customHeight="1"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</row>
    <row r="404" spans="3:76" ht="5.0999999999999996" customHeight="1"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</row>
    <row r="405" spans="3:76" ht="5.0999999999999996" customHeight="1"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</row>
    <row r="406" spans="3:76" ht="5.0999999999999996" customHeight="1"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</row>
    <row r="407" spans="3:76" ht="5.0999999999999996" customHeight="1"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</row>
    <row r="408" spans="3:76" ht="5.0999999999999996" customHeight="1"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</row>
    <row r="409" spans="3:76" ht="5.0999999999999996" customHeight="1"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</row>
    <row r="410" spans="3:76" ht="5.0999999999999996" customHeight="1"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</row>
    <row r="411" spans="3:76" ht="5.0999999999999996" customHeight="1"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</row>
    <row r="412" spans="3:76" ht="5.0999999999999996" customHeight="1"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</row>
    <row r="413" spans="3:76" ht="5.0999999999999996" customHeight="1"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</row>
    <row r="414" spans="3:76" ht="5.0999999999999996" customHeight="1"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</row>
    <row r="415" spans="3:76" ht="5.0999999999999996" customHeight="1"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</row>
    <row r="416" spans="3:76" ht="5.0999999999999996" customHeight="1"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</row>
    <row r="417" spans="3:76" ht="5.0999999999999996" customHeight="1"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</row>
    <row r="418" spans="3:76" ht="5.0999999999999996" customHeight="1"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</row>
    <row r="419" spans="3:76" ht="5.0999999999999996" customHeight="1"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</row>
    <row r="420" spans="3:76" ht="5.0999999999999996" customHeight="1"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</row>
    <row r="421" spans="3:76" ht="5.0999999999999996" customHeight="1"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</row>
    <row r="422" spans="3:76" ht="5.0999999999999996" customHeight="1"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</row>
    <row r="423" spans="3:76" ht="5.0999999999999996" customHeight="1"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</row>
    <row r="424" spans="3:76" ht="5.0999999999999996" customHeight="1"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</row>
    <row r="425" spans="3:76" ht="5.0999999999999996" customHeight="1"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</row>
    <row r="426" spans="3:76" ht="5.0999999999999996" customHeight="1"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</row>
    <row r="427" spans="3:76" ht="5.0999999999999996" customHeight="1"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</row>
    <row r="428" spans="3:76" ht="5.0999999999999996" customHeight="1"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</row>
    <row r="429" spans="3:76" ht="5.0999999999999996" customHeight="1"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</row>
    <row r="430" spans="3:76" ht="5.0999999999999996" customHeight="1"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</row>
    <row r="431" spans="3:76" ht="5.0999999999999996" customHeight="1"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</row>
    <row r="432" spans="3:76" ht="5.0999999999999996" customHeight="1"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</row>
    <row r="433" spans="3:76" ht="5.0999999999999996" customHeight="1"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</row>
    <row r="434" spans="3:76" ht="5.0999999999999996" customHeight="1"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</row>
    <row r="435" spans="3:76" ht="5.0999999999999996" customHeight="1"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</row>
    <row r="436" spans="3:76" ht="5.0999999999999996" customHeight="1"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</row>
    <row r="437" spans="3:76" ht="5.0999999999999996" customHeight="1"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</row>
    <row r="438" spans="3:76" ht="5.0999999999999996" customHeight="1"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</row>
    <row r="439" spans="3:76" ht="5.0999999999999996" customHeight="1"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</row>
    <row r="440" spans="3:76" ht="5.0999999999999996" customHeight="1"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</row>
    <row r="441" spans="3:76" ht="5.0999999999999996" customHeight="1"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</row>
    <row r="442" spans="3:76" ht="5.0999999999999996" customHeight="1"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</row>
    <row r="443" spans="3:76" ht="5.0999999999999996" customHeight="1"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</row>
    <row r="444" spans="3:76" ht="5.0999999999999996" customHeight="1"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</row>
    <row r="445" spans="3:76" ht="5.0999999999999996" customHeight="1"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</row>
    <row r="446" spans="3:76" ht="5.0999999999999996" customHeight="1"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</row>
    <row r="447" spans="3:76" ht="5.0999999999999996" customHeight="1"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</row>
    <row r="448" spans="3:76" ht="5.0999999999999996" customHeight="1"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</row>
    <row r="449" spans="3:76" ht="5.0999999999999996" customHeight="1"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</row>
    <row r="450" spans="3:76" ht="5.0999999999999996" customHeight="1"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</row>
    <row r="451" spans="3:76" ht="5.0999999999999996" customHeight="1"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</row>
    <row r="452" spans="3:76" ht="5.0999999999999996" customHeight="1"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</row>
    <row r="453" spans="3:76" ht="5.0999999999999996" customHeight="1"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</row>
    <row r="454" spans="3:76" ht="5.0999999999999996" customHeight="1"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</row>
    <row r="455" spans="3:76" ht="5.0999999999999996" customHeight="1"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</row>
    <row r="456" spans="3:76" ht="5.0999999999999996" customHeight="1"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</row>
    <row r="457" spans="3:76" ht="5.0999999999999996" customHeight="1"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</row>
    <row r="458" spans="3:76" ht="5.0999999999999996" customHeight="1"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</row>
    <row r="459" spans="3:76" ht="5.0999999999999996" customHeight="1"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</row>
    <row r="460" spans="3:76" ht="5.0999999999999996" customHeight="1"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</row>
    <row r="461" spans="3:76" ht="5.0999999999999996" customHeight="1"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</row>
    <row r="462" spans="3:76" ht="5.0999999999999996" customHeight="1"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</row>
    <row r="463" spans="3:76" ht="5.0999999999999996" customHeight="1"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</row>
    <row r="464" spans="3:76" ht="5.0999999999999996" customHeight="1"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</row>
    <row r="465" spans="3:76" ht="5.0999999999999996" customHeight="1"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</row>
    <row r="466" spans="3:76" ht="5.0999999999999996" customHeight="1"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</row>
    <row r="467" spans="3:76" ht="5.0999999999999996" customHeight="1"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</row>
    <row r="468" spans="3:76" ht="5.0999999999999996" customHeight="1"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</row>
    <row r="469" spans="3:76" ht="5.0999999999999996" customHeight="1"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</row>
    <row r="470" spans="3:76" ht="5.0999999999999996" customHeight="1"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</row>
    <row r="471" spans="3:76" ht="5.0999999999999996" customHeight="1"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</row>
    <row r="472" spans="3:76" ht="5.0999999999999996" customHeight="1"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</row>
    <row r="473" spans="3:76" ht="5.0999999999999996" customHeight="1"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</row>
    <row r="474" spans="3:76" ht="5.0999999999999996" customHeight="1"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</row>
    <row r="475" spans="3:76" ht="5.0999999999999996" customHeight="1"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</row>
    <row r="476" spans="3:76" ht="5.0999999999999996" customHeight="1"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</row>
    <row r="477" spans="3:76" ht="5.0999999999999996" customHeight="1"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</row>
    <row r="478" spans="3:76" ht="5.0999999999999996" customHeight="1"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</row>
    <row r="479" spans="3:76" ht="5.0999999999999996" customHeight="1"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</row>
    <row r="480" spans="3:76" ht="5.0999999999999996" customHeight="1"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</row>
    <row r="481" spans="3:76" ht="5.0999999999999996" customHeight="1"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</row>
    <row r="482" spans="3:76" ht="5.0999999999999996" customHeight="1"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</row>
    <row r="483" spans="3:76" ht="5.0999999999999996" customHeight="1"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</row>
    <row r="484" spans="3:76" ht="5.0999999999999996" customHeight="1"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</row>
    <row r="485" spans="3:76" ht="5.0999999999999996" customHeight="1"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</row>
    <row r="486" spans="3:76" ht="5.0999999999999996" customHeight="1"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</row>
    <row r="487" spans="3:76" ht="5.0999999999999996" customHeight="1"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</row>
  </sheetData>
  <sheetProtection password="EF67" sheet="1" objects="1" scenarios="1"/>
  <customSheetViews>
    <customSheetView guid="{3C754161-0973-11DE-9EED-00138FBA2CD0}" showPageBreaks="1" showGridLines="0" view="pageBreakPreview" showRuler="0" topLeftCell="A11">
      <selection activeCell="V33" sqref="V33:BW35"/>
      <pageMargins left="0" right="0" top="0.19685039370078741" bottom="0.19685039370078741" header="0.11811023622047245" footer="0.11811023622047245"/>
      <printOptions horizontalCentered="1"/>
      <pageSetup paperSize="9" orientation="portrait" verticalDpi="0" r:id="rId1"/>
      <headerFooter alignWithMargins="0"/>
    </customSheetView>
  </customSheetViews>
  <mergeCells count="616">
    <mergeCell ref="BU348:BV349"/>
    <mergeCell ref="AQ339:BT342"/>
    <mergeCell ref="AQ50:AS51"/>
    <mergeCell ref="G104:AD106"/>
    <mergeCell ref="BG107:BH109"/>
    <mergeCell ref="BU344:BV345"/>
    <mergeCell ref="AR336:BR338"/>
    <mergeCell ref="V343:AQ343"/>
    <mergeCell ref="D346:AQ347"/>
    <mergeCell ref="AS344:AS352"/>
    <mergeCell ref="BT344:BT352"/>
    <mergeCell ref="AT343:BS346"/>
    <mergeCell ref="BU351:BV352"/>
    <mergeCell ref="AT351:BR352"/>
    <mergeCell ref="BU118:BX120"/>
    <mergeCell ref="BI218:BW220"/>
    <mergeCell ref="F280:BH282"/>
    <mergeCell ref="C110:BX110"/>
    <mergeCell ref="BQ118:BR120"/>
    <mergeCell ref="BI237:BW240"/>
    <mergeCell ref="BI215:BW217"/>
    <mergeCell ref="G112:BX113"/>
    <mergeCell ref="D203:E205"/>
    <mergeCell ref="C132:C135"/>
    <mergeCell ref="P13:AO14"/>
    <mergeCell ref="AR47:AS49"/>
    <mergeCell ref="BA125:BB127"/>
    <mergeCell ref="AU107:AV109"/>
    <mergeCell ref="X352:AR352"/>
    <mergeCell ref="AQ349:AR350"/>
    <mergeCell ref="AO349:AP350"/>
    <mergeCell ref="AM349:AN350"/>
    <mergeCell ref="AK349:AL350"/>
    <mergeCell ref="AI349:AJ350"/>
    <mergeCell ref="AG349:AH350"/>
    <mergeCell ref="AE349:AF350"/>
    <mergeCell ref="AC349:AD350"/>
    <mergeCell ref="AA349:AB350"/>
    <mergeCell ref="Y349:Z350"/>
    <mergeCell ref="W349:X350"/>
    <mergeCell ref="AT348:BQ349"/>
    <mergeCell ref="G121:Y123"/>
    <mergeCell ref="R125:S127"/>
    <mergeCell ref="G125:M127"/>
    <mergeCell ref="AX133:AY135"/>
    <mergeCell ref="AW14:BX15"/>
    <mergeCell ref="AX16:BW17"/>
    <mergeCell ref="G186:BW188"/>
    <mergeCell ref="D186:F188"/>
    <mergeCell ref="AR92:AS94"/>
    <mergeCell ref="AW107:AX109"/>
    <mergeCell ref="AR107:AS109"/>
    <mergeCell ref="AM107:AN109"/>
    <mergeCell ref="BV107:BW109"/>
    <mergeCell ref="BQ107:BR109"/>
    <mergeCell ref="BL107:BM109"/>
    <mergeCell ref="AT92:BX94"/>
    <mergeCell ref="BG118:BH120"/>
    <mergeCell ref="G118:P120"/>
    <mergeCell ref="AT133:AU135"/>
    <mergeCell ref="AD133:AE135"/>
    <mergeCell ref="AZ133:BA135"/>
    <mergeCell ref="BJ133:BK135"/>
    <mergeCell ref="AG129:AH131"/>
    <mergeCell ref="Y129:Z131"/>
    <mergeCell ref="AE129:AF131"/>
    <mergeCell ref="AW129:AX131"/>
    <mergeCell ref="BH133:BI135"/>
    <mergeCell ref="X133:Y135"/>
    <mergeCell ref="AC129:AD131"/>
    <mergeCell ref="D128:F131"/>
    <mergeCell ref="BV133:BX135"/>
    <mergeCell ref="AW63:AX65"/>
    <mergeCell ref="BB107:BC109"/>
    <mergeCell ref="AF63:AG65"/>
    <mergeCell ref="D66:BX66"/>
    <mergeCell ref="AR71:AS73"/>
    <mergeCell ref="V63:W65"/>
    <mergeCell ref="AR52:AS54"/>
    <mergeCell ref="J52:AN54"/>
    <mergeCell ref="AO40:AP40"/>
    <mergeCell ref="C36:D60"/>
    <mergeCell ref="E36:F38"/>
    <mergeCell ref="BK63:BL65"/>
    <mergeCell ref="AO52:AP54"/>
    <mergeCell ref="AT47:BX50"/>
    <mergeCell ref="AQ47:AQ49"/>
    <mergeCell ref="J36:AN38"/>
    <mergeCell ref="AO36:AP38"/>
    <mergeCell ref="E50:AP51"/>
    <mergeCell ref="AQ42:AQ44"/>
    <mergeCell ref="AR36:AS38"/>
    <mergeCell ref="AR40:AS40"/>
    <mergeCell ref="E40:F40"/>
    <mergeCell ref="H40:I40"/>
    <mergeCell ref="J40:AM40"/>
    <mergeCell ref="F200:BH202"/>
    <mergeCell ref="BI261:BW264"/>
    <mergeCell ref="F230:BH232"/>
    <mergeCell ref="BI233:BW236"/>
    <mergeCell ref="BI283:BW285"/>
    <mergeCell ref="BI286:BW287"/>
    <mergeCell ref="BK297:BM299"/>
    <mergeCell ref="F277:BH279"/>
    <mergeCell ref="BI277:BW279"/>
    <mergeCell ref="F283:BH285"/>
    <mergeCell ref="BR297:BT299"/>
    <mergeCell ref="BI241:BW244"/>
    <mergeCell ref="BI254:BW256"/>
    <mergeCell ref="BI248:BW250"/>
    <mergeCell ref="BI203:BW205"/>
    <mergeCell ref="BI206:BW208"/>
    <mergeCell ref="BI209:BW211"/>
    <mergeCell ref="BI227:BW229"/>
    <mergeCell ref="BI230:BW232"/>
    <mergeCell ref="BP297:BQ299"/>
    <mergeCell ref="BI280:BW282"/>
    <mergeCell ref="AE297:AF299"/>
    <mergeCell ref="AV297:AW299"/>
    <mergeCell ref="F261:BH264"/>
    <mergeCell ref="P11:AO12"/>
    <mergeCell ref="C68:C69"/>
    <mergeCell ref="C62:C66"/>
    <mergeCell ref="D62:BX62"/>
    <mergeCell ref="E56:F57"/>
    <mergeCell ref="E71:F73"/>
    <mergeCell ref="AT52:BW55"/>
    <mergeCell ref="AB63:AC65"/>
    <mergeCell ref="AD63:AE65"/>
    <mergeCell ref="T63:U65"/>
    <mergeCell ref="Z63:AA65"/>
    <mergeCell ref="AL63:AM65"/>
    <mergeCell ref="X63:Y65"/>
    <mergeCell ref="BI63:BJ65"/>
    <mergeCell ref="AJ63:AK65"/>
    <mergeCell ref="BA63:BB65"/>
    <mergeCell ref="C67:BW67"/>
    <mergeCell ref="AH63:AI65"/>
    <mergeCell ref="BW24:BX31"/>
    <mergeCell ref="BT20:BU23"/>
    <mergeCell ref="D63:F65"/>
    <mergeCell ref="H59:I59"/>
    <mergeCell ref="BD20:BE23"/>
    <mergeCell ref="BC63:BD65"/>
    <mergeCell ref="AQ1:BX2"/>
    <mergeCell ref="P1:AO2"/>
    <mergeCell ref="P17:AO17"/>
    <mergeCell ref="P3:AO4"/>
    <mergeCell ref="P7:AO8"/>
    <mergeCell ref="P9:AO10"/>
    <mergeCell ref="P5:AO6"/>
    <mergeCell ref="P15:AO16"/>
    <mergeCell ref="BP20:BQ23"/>
    <mergeCell ref="BF20:BG23"/>
    <mergeCell ref="C20:BA22"/>
    <mergeCell ref="BB20:BC23"/>
    <mergeCell ref="BV20:BX23"/>
    <mergeCell ref="BN20:BO23"/>
    <mergeCell ref="BJ20:BK23"/>
    <mergeCell ref="BL20:BM23"/>
    <mergeCell ref="C19:BX19"/>
    <mergeCell ref="BH20:BI23"/>
    <mergeCell ref="BR20:BS23"/>
    <mergeCell ref="AW3:BW5"/>
    <mergeCell ref="AY6:BT8"/>
    <mergeCell ref="AX9:BX11"/>
    <mergeCell ref="O1:O14"/>
    <mergeCell ref="AX12:BW13"/>
    <mergeCell ref="AN63:AR65"/>
    <mergeCell ref="G36:G38"/>
    <mergeCell ref="AO42:AP44"/>
    <mergeCell ref="E42:F44"/>
    <mergeCell ref="AO59:AP59"/>
    <mergeCell ref="H36:I38"/>
    <mergeCell ref="E59:F59"/>
    <mergeCell ref="AQ36:AQ38"/>
    <mergeCell ref="AQ52:AQ54"/>
    <mergeCell ref="H47:I49"/>
    <mergeCell ref="BE63:BF65"/>
    <mergeCell ref="AS63:AT65"/>
    <mergeCell ref="C23:BA31"/>
    <mergeCell ref="J59:AL60"/>
    <mergeCell ref="AT59:BW59"/>
    <mergeCell ref="AR56:AS57"/>
    <mergeCell ref="AT51:BX51"/>
    <mergeCell ref="AO47:AP49"/>
    <mergeCell ref="AT42:BX45"/>
    <mergeCell ref="AT58:BX58"/>
    <mergeCell ref="AR59:AS59"/>
    <mergeCell ref="C33:C34"/>
    <mergeCell ref="D33:F34"/>
    <mergeCell ref="G33:BX34"/>
    <mergeCell ref="H56:I57"/>
    <mergeCell ref="J56:AL57"/>
    <mergeCell ref="AO56:AP57"/>
    <mergeCell ref="C35:BX35"/>
    <mergeCell ref="AT46:BX46"/>
    <mergeCell ref="G47:G49"/>
    <mergeCell ref="AT36:BX38"/>
    <mergeCell ref="E39:BX39"/>
    <mergeCell ref="AR42:AS44"/>
    <mergeCell ref="AQ45:AS46"/>
    <mergeCell ref="BE107:BF109"/>
    <mergeCell ref="AZ107:BA109"/>
    <mergeCell ref="AT40:BX40"/>
    <mergeCell ref="E86:G87"/>
    <mergeCell ref="J75:AN77"/>
    <mergeCell ref="BM63:BX65"/>
    <mergeCell ref="G63:S65"/>
    <mergeCell ref="E74:BX74"/>
    <mergeCell ref="E83:F85"/>
    <mergeCell ref="AO71:AP73"/>
    <mergeCell ref="G71:G73"/>
    <mergeCell ref="AQ71:AQ73"/>
    <mergeCell ref="D68:F69"/>
    <mergeCell ref="AT71:BX73"/>
    <mergeCell ref="AR79:AS81"/>
    <mergeCell ref="BG63:BH65"/>
    <mergeCell ref="AR75:AS77"/>
    <mergeCell ref="H71:I73"/>
    <mergeCell ref="J71:AN73"/>
    <mergeCell ref="AY63:AZ65"/>
    <mergeCell ref="G68:BX69"/>
    <mergeCell ref="AQ75:AQ77"/>
    <mergeCell ref="H75:I77"/>
    <mergeCell ref="AQ83:AQ85"/>
    <mergeCell ref="J83:AN85"/>
    <mergeCell ref="G88:G90"/>
    <mergeCell ref="AU63:AV65"/>
    <mergeCell ref="C106:C109"/>
    <mergeCell ref="C112:C123"/>
    <mergeCell ref="H96:I97"/>
    <mergeCell ref="E96:F97"/>
    <mergeCell ref="C104:C105"/>
    <mergeCell ref="H99:I99"/>
    <mergeCell ref="G114:U116"/>
    <mergeCell ref="D112:F113"/>
    <mergeCell ref="H92:I94"/>
    <mergeCell ref="C70:D101"/>
    <mergeCell ref="E75:F77"/>
    <mergeCell ref="E101:I101"/>
    <mergeCell ref="E99:F99"/>
    <mergeCell ref="D121:F123"/>
    <mergeCell ref="E88:F90"/>
    <mergeCell ref="E70:BX70"/>
    <mergeCell ref="AO99:AP99"/>
    <mergeCell ref="AX101:BW101"/>
    <mergeCell ref="BT107:BU109"/>
    <mergeCell ref="BO107:BP109"/>
    <mergeCell ref="BJ107:BK109"/>
    <mergeCell ref="G117:BX117"/>
    <mergeCell ref="AO118:AV120"/>
    <mergeCell ref="AO96:AP97"/>
    <mergeCell ref="AR98:AS99"/>
    <mergeCell ref="J92:AL95"/>
    <mergeCell ref="AT75:BX77"/>
    <mergeCell ref="AO75:AP77"/>
    <mergeCell ref="AT88:BX91"/>
    <mergeCell ref="AR88:AS90"/>
    <mergeCell ref="AT87:BX87"/>
    <mergeCell ref="AF107:AG109"/>
    <mergeCell ref="H86:AN87"/>
    <mergeCell ref="AQ88:AQ90"/>
    <mergeCell ref="AE104:BA105"/>
    <mergeCell ref="AQ92:AQ94"/>
    <mergeCell ref="AO86:AQ87"/>
    <mergeCell ref="AH107:AI109"/>
    <mergeCell ref="AA107:AB109"/>
    <mergeCell ref="AC107:AD109"/>
    <mergeCell ref="AT99:BW99"/>
    <mergeCell ref="AT101:AW101"/>
    <mergeCell ref="E82:BX82"/>
    <mergeCell ref="G83:G85"/>
    <mergeCell ref="AO83:AP85"/>
    <mergeCell ref="C339:AP341"/>
    <mergeCell ref="AJ330:AK332"/>
    <mergeCell ref="AL330:AM332"/>
    <mergeCell ref="AX330:AY332"/>
    <mergeCell ref="AN330:AO332"/>
    <mergeCell ref="AP330:AQ332"/>
    <mergeCell ref="AQ313:AR315"/>
    <mergeCell ref="AU313:AW315"/>
    <mergeCell ref="AT330:AU332"/>
    <mergeCell ref="C319:BX321"/>
    <mergeCell ref="C330:F332"/>
    <mergeCell ref="C313:AE315"/>
    <mergeCell ref="N334:W336"/>
    <mergeCell ref="G330:AD332"/>
    <mergeCell ref="BX313:BX315"/>
    <mergeCell ref="AF330:AG332"/>
    <mergeCell ref="AE330:AE332"/>
    <mergeCell ref="AR330:AS332"/>
    <mergeCell ref="AH330:AI332"/>
    <mergeCell ref="AV330:AW332"/>
    <mergeCell ref="C325:F327"/>
    <mergeCell ref="G325:BW327"/>
    <mergeCell ref="BE313:BW315"/>
    <mergeCell ref="BB313:BD315"/>
    <mergeCell ref="AS313:AT315"/>
    <mergeCell ref="AZ304:BA306"/>
    <mergeCell ref="AZ297:BA299"/>
    <mergeCell ref="C311:AM312"/>
    <mergeCell ref="AH304:AI306"/>
    <mergeCell ref="AX313:AY315"/>
    <mergeCell ref="AS304:AT306"/>
    <mergeCell ref="BX121:BX123"/>
    <mergeCell ref="BS125:BT127"/>
    <mergeCell ref="BC125:BD127"/>
    <mergeCell ref="AJ125:AK127"/>
    <mergeCell ref="BU125:BX127"/>
    <mergeCell ref="T125:U127"/>
    <mergeCell ref="G128:BX128"/>
    <mergeCell ref="BA129:BB131"/>
    <mergeCell ref="AU129:AV131"/>
    <mergeCell ref="AA129:AB131"/>
    <mergeCell ref="W129:X131"/>
    <mergeCell ref="G129:R131"/>
    <mergeCell ref="S129:T131"/>
    <mergeCell ref="AY129:AZ131"/>
    <mergeCell ref="BC129:BD131"/>
    <mergeCell ref="X137:Y139"/>
    <mergeCell ref="G133:U135"/>
    <mergeCell ref="BS118:BT120"/>
    <mergeCell ref="BM118:BN120"/>
    <mergeCell ref="BE118:BF120"/>
    <mergeCell ref="BO125:BP127"/>
    <mergeCell ref="BE125:BF127"/>
    <mergeCell ref="BK125:BL127"/>
    <mergeCell ref="BM125:BN127"/>
    <mergeCell ref="Z121:BW123"/>
    <mergeCell ref="AL125:AM127"/>
    <mergeCell ref="BG125:BH127"/>
    <mergeCell ref="AF125:AG127"/>
    <mergeCell ref="BI125:BJ127"/>
    <mergeCell ref="BQ125:BR127"/>
    <mergeCell ref="AN125:AZ127"/>
    <mergeCell ref="AB125:AC127"/>
    <mergeCell ref="G124:BX124"/>
    <mergeCell ref="N125:O127"/>
    <mergeCell ref="AH125:AI127"/>
    <mergeCell ref="V125:W127"/>
    <mergeCell ref="X125:Y127"/>
    <mergeCell ref="Z137:AA139"/>
    <mergeCell ref="AQ129:AR131"/>
    <mergeCell ref="AK129:AL131"/>
    <mergeCell ref="AS129:AT131"/>
    <mergeCell ref="AI129:AJ131"/>
    <mergeCell ref="AP133:AQ135"/>
    <mergeCell ref="AR133:AS135"/>
    <mergeCell ref="AN133:AO135"/>
    <mergeCell ref="AB137:BW139"/>
    <mergeCell ref="AL133:AM135"/>
    <mergeCell ref="AF133:AG135"/>
    <mergeCell ref="BB133:BC135"/>
    <mergeCell ref="BD133:BE135"/>
    <mergeCell ref="AJ133:AK135"/>
    <mergeCell ref="BN133:BO135"/>
    <mergeCell ref="BP133:BQ135"/>
    <mergeCell ref="AV133:AW135"/>
    <mergeCell ref="Z133:AA135"/>
    <mergeCell ref="V133:W135"/>
    <mergeCell ref="AB133:AC135"/>
    <mergeCell ref="E92:F94"/>
    <mergeCell ref="D104:F105"/>
    <mergeCell ref="D117:F120"/>
    <mergeCell ref="AO88:AP90"/>
    <mergeCell ref="AR83:AS85"/>
    <mergeCell ref="H88:I90"/>
    <mergeCell ref="AR86:AS87"/>
    <mergeCell ref="AR95:AS97"/>
    <mergeCell ref="J88:AN90"/>
    <mergeCell ref="AO92:AP94"/>
    <mergeCell ref="C103:BX103"/>
    <mergeCell ref="J96:AM97"/>
    <mergeCell ref="J99:AM99"/>
    <mergeCell ref="AT96:BW97"/>
    <mergeCell ref="AO101:AP101"/>
    <mergeCell ref="D114:F116"/>
    <mergeCell ref="D106:F109"/>
    <mergeCell ref="BX114:BX116"/>
    <mergeCell ref="V114:BW116"/>
    <mergeCell ref="BC118:BD120"/>
    <mergeCell ref="AH133:AI135"/>
    <mergeCell ref="Q118:AN120"/>
    <mergeCell ref="AT79:BX81"/>
    <mergeCell ref="BH24:BV29"/>
    <mergeCell ref="AT56:BW57"/>
    <mergeCell ref="BG129:BX131"/>
    <mergeCell ref="AT83:BX86"/>
    <mergeCell ref="E78:BX78"/>
    <mergeCell ref="AQ79:AQ81"/>
    <mergeCell ref="G52:G54"/>
    <mergeCell ref="J42:AN44"/>
    <mergeCell ref="H42:I44"/>
    <mergeCell ref="E47:F49"/>
    <mergeCell ref="G42:G44"/>
    <mergeCell ref="J47:AN49"/>
    <mergeCell ref="E45:AP46"/>
    <mergeCell ref="E52:F54"/>
    <mergeCell ref="H52:I54"/>
    <mergeCell ref="AP107:AQ109"/>
    <mergeCell ref="AK107:AL109"/>
    <mergeCell ref="D124:F127"/>
    <mergeCell ref="J79:AN81"/>
    <mergeCell ref="BO118:BP120"/>
    <mergeCell ref="BK118:BL120"/>
    <mergeCell ref="AW118:AZ120"/>
    <mergeCell ref="BI118:BJ120"/>
    <mergeCell ref="C124:C131"/>
    <mergeCell ref="G132:BX132"/>
    <mergeCell ref="D132:F135"/>
    <mergeCell ref="Z125:AA127"/>
    <mergeCell ref="P125:Q127"/>
    <mergeCell ref="AD125:AE127"/>
    <mergeCell ref="U129:V131"/>
    <mergeCell ref="BH30:BV31"/>
    <mergeCell ref="BB24:BG31"/>
    <mergeCell ref="BL133:BM135"/>
    <mergeCell ref="BR133:BS135"/>
    <mergeCell ref="BF133:BG135"/>
    <mergeCell ref="BT133:BU135"/>
    <mergeCell ref="G75:G77"/>
    <mergeCell ref="E79:F81"/>
    <mergeCell ref="BA118:BB120"/>
    <mergeCell ref="H79:I81"/>
    <mergeCell ref="G79:G81"/>
    <mergeCell ref="G92:G94"/>
    <mergeCell ref="AO79:AP81"/>
    <mergeCell ref="H83:I85"/>
    <mergeCell ref="AM129:AN131"/>
    <mergeCell ref="AO129:AP131"/>
    <mergeCell ref="BE129:BF131"/>
    <mergeCell ref="T141:U143"/>
    <mergeCell ref="X141:Y143"/>
    <mergeCell ref="D144:F147"/>
    <mergeCell ref="D140:F143"/>
    <mergeCell ref="V141:W143"/>
    <mergeCell ref="C144:C147"/>
    <mergeCell ref="BX137:BX139"/>
    <mergeCell ref="T137:U139"/>
    <mergeCell ref="C136:C139"/>
    <mergeCell ref="G137:S139"/>
    <mergeCell ref="C140:C143"/>
    <mergeCell ref="G136:BX136"/>
    <mergeCell ref="D136:F139"/>
    <mergeCell ref="G140:BX140"/>
    <mergeCell ref="Z145:BW147"/>
    <mergeCell ref="G144:BX144"/>
    <mergeCell ref="BX145:BX147"/>
    <mergeCell ref="T145:U147"/>
    <mergeCell ref="V137:W139"/>
    <mergeCell ref="BX141:BX143"/>
    <mergeCell ref="R141:S143"/>
    <mergeCell ref="R145:S147"/>
    <mergeCell ref="V145:W147"/>
    <mergeCell ref="G141:Q143"/>
    <mergeCell ref="AV148:BW150"/>
    <mergeCell ref="BI200:BW202"/>
    <mergeCell ref="Z141:BW143"/>
    <mergeCell ref="D197:E199"/>
    <mergeCell ref="G169:G171"/>
    <mergeCell ref="J177:BX179"/>
    <mergeCell ref="D193:E196"/>
    <mergeCell ref="H181:I181"/>
    <mergeCell ref="H173:I175"/>
    <mergeCell ref="E173:F175"/>
    <mergeCell ref="G156:AY159"/>
    <mergeCell ref="AK153:BW155"/>
    <mergeCell ref="G162:BX163"/>
    <mergeCell ref="BT157:BV159"/>
    <mergeCell ref="BA157:BB159"/>
    <mergeCell ref="BX148:BX150"/>
    <mergeCell ref="D153:E155"/>
    <mergeCell ref="H169:I171"/>
    <mergeCell ref="H165:I167"/>
    <mergeCell ref="E165:F167"/>
    <mergeCell ref="G145:Q147"/>
    <mergeCell ref="C164:D179"/>
    <mergeCell ref="C148:C150"/>
    <mergeCell ref="P148:AK150"/>
    <mergeCell ref="D277:E279"/>
    <mergeCell ref="E181:F181"/>
    <mergeCell ref="J181:BX181"/>
    <mergeCell ref="F241:BH244"/>
    <mergeCell ref="F245:BH247"/>
    <mergeCell ref="D206:E208"/>
    <mergeCell ref="F206:BH208"/>
    <mergeCell ref="F237:BH240"/>
    <mergeCell ref="D227:E229"/>
    <mergeCell ref="C184:BX184"/>
    <mergeCell ref="D200:E202"/>
    <mergeCell ref="F193:BH196"/>
    <mergeCell ref="BI189:BW192"/>
    <mergeCell ref="C185:BX185"/>
    <mergeCell ref="BI224:BW226"/>
    <mergeCell ref="BI197:BW199"/>
    <mergeCell ref="BI221:BW223"/>
    <mergeCell ref="F227:BH229"/>
    <mergeCell ref="D189:BH192"/>
    <mergeCell ref="F197:BH199"/>
    <mergeCell ref="D251:E253"/>
    <mergeCell ref="D209:E211"/>
    <mergeCell ref="BI193:BW196"/>
    <mergeCell ref="F221:BH223"/>
    <mergeCell ref="AH313:AI315"/>
    <mergeCell ref="AJ313:AK315"/>
    <mergeCell ref="AZ330:BB332"/>
    <mergeCell ref="C300:BX301"/>
    <mergeCell ref="BX304:BX306"/>
    <mergeCell ref="C304:AE306"/>
    <mergeCell ref="AQ304:AR306"/>
    <mergeCell ref="BB304:BD306"/>
    <mergeCell ref="AF304:AG306"/>
    <mergeCell ref="BE302:BW303"/>
    <mergeCell ref="BE304:BW306"/>
    <mergeCell ref="AN304:AP306"/>
    <mergeCell ref="AX304:AY306"/>
    <mergeCell ref="C302:AM303"/>
    <mergeCell ref="AU304:AW306"/>
    <mergeCell ref="AJ304:AK306"/>
    <mergeCell ref="AL304:AM306"/>
    <mergeCell ref="AN302:AU303"/>
    <mergeCell ref="AN311:AU312"/>
    <mergeCell ref="AF313:AG315"/>
    <mergeCell ref="AL313:AM315"/>
    <mergeCell ref="BE310:BW312"/>
    <mergeCell ref="AZ313:BA315"/>
    <mergeCell ref="AN313:AP315"/>
    <mergeCell ref="AL297:AM299"/>
    <mergeCell ref="BI297:BJ299"/>
    <mergeCell ref="BG297:BH299"/>
    <mergeCell ref="C297:S299"/>
    <mergeCell ref="AB297:AD299"/>
    <mergeCell ref="AN297:AO299"/>
    <mergeCell ref="AG297:AH299"/>
    <mergeCell ref="AP297:AU299"/>
    <mergeCell ref="BN297:BO299"/>
    <mergeCell ref="T297:U299"/>
    <mergeCell ref="V297:W299"/>
    <mergeCell ref="X297:Y299"/>
    <mergeCell ref="Z297:AA299"/>
    <mergeCell ref="BB297:BC299"/>
    <mergeCell ref="AI297:AK299"/>
    <mergeCell ref="AX297:AY299"/>
    <mergeCell ref="BD297:BF299"/>
    <mergeCell ref="C292:BX295"/>
    <mergeCell ref="BI245:BW247"/>
    <mergeCell ref="D280:E282"/>
    <mergeCell ref="D273:E276"/>
    <mergeCell ref="F251:BH253"/>
    <mergeCell ref="BI251:BW253"/>
    <mergeCell ref="D257:E260"/>
    <mergeCell ref="F257:BH260"/>
    <mergeCell ref="BI257:BW260"/>
    <mergeCell ref="F248:BH250"/>
    <mergeCell ref="D248:E250"/>
    <mergeCell ref="D254:E256"/>
    <mergeCell ref="D286:E287"/>
    <mergeCell ref="D283:E285"/>
    <mergeCell ref="F265:BH268"/>
    <mergeCell ref="BI265:BW268"/>
    <mergeCell ref="BI269:BW272"/>
    <mergeCell ref="F273:BH276"/>
    <mergeCell ref="F254:BH256"/>
    <mergeCell ref="F286:BH287"/>
    <mergeCell ref="D265:E268"/>
    <mergeCell ref="BI273:BW276"/>
    <mergeCell ref="D245:E247"/>
    <mergeCell ref="D261:E264"/>
    <mergeCell ref="J165:BX167"/>
    <mergeCell ref="H177:I179"/>
    <mergeCell ref="E169:F171"/>
    <mergeCell ref="G173:G175"/>
    <mergeCell ref="G177:G179"/>
    <mergeCell ref="G165:G167"/>
    <mergeCell ref="J173:BX175"/>
    <mergeCell ref="J169:BX171"/>
    <mergeCell ref="E176:BX176"/>
    <mergeCell ref="E172:BX172"/>
    <mergeCell ref="E168:BX168"/>
    <mergeCell ref="E177:F179"/>
    <mergeCell ref="F209:BH211"/>
    <mergeCell ref="D215:E217"/>
    <mergeCell ref="D230:E232"/>
    <mergeCell ref="D224:E226"/>
    <mergeCell ref="F224:BH226"/>
    <mergeCell ref="D241:E244"/>
    <mergeCell ref="F212:BH214"/>
    <mergeCell ref="D221:E223"/>
    <mergeCell ref="D233:E236"/>
    <mergeCell ref="F233:BH236"/>
    <mergeCell ref="D237:E240"/>
    <mergeCell ref="E164:BX164"/>
    <mergeCell ref="C186:C286"/>
    <mergeCell ref="F269:BH272"/>
    <mergeCell ref="D269:E272"/>
    <mergeCell ref="D212:E214"/>
    <mergeCell ref="F203:BH205"/>
    <mergeCell ref="BD157:BF159"/>
    <mergeCell ref="X145:Y147"/>
    <mergeCell ref="G148:O150"/>
    <mergeCell ref="C162:C163"/>
    <mergeCell ref="C152:C154"/>
    <mergeCell ref="C160:BX160"/>
    <mergeCell ref="AL148:AU150"/>
    <mergeCell ref="D162:F163"/>
    <mergeCell ref="D156:F158"/>
    <mergeCell ref="C161:BX161"/>
    <mergeCell ref="BX152:BX154"/>
    <mergeCell ref="D148:F150"/>
    <mergeCell ref="G153:AJ155"/>
    <mergeCell ref="BQ157:BR159"/>
    <mergeCell ref="BI212:BW214"/>
    <mergeCell ref="F215:BH217"/>
    <mergeCell ref="F218:BH220"/>
    <mergeCell ref="D218:E220"/>
  </mergeCells>
  <phoneticPr fontId="0" type="noConversion"/>
  <conditionalFormatting sqref="BI221 BI212 BI215">
    <cfRule type="cellIs" priority="3" stopIfTrue="1" operator="greaterThanOrEqual">
      <formula>0</formula>
    </cfRule>
  </conditionalFormatting>
  <dataValidations disablePrompts="1" xWindow="1134" yWindow="325" count="2">
    <dataValidation allowBlank="1" showInputMessage="1" showErrorMessage="1" promptTitle="Bevallás aláírása" prompt="A bevallás aláírás nélkül érvénytelen!" sqref="AR335"/>
    <dataValidation type="whole" allowBlank="1" showInputMessage="1" showErrorMessage="1" promptTitle="Vállalkozási szintű adóalap" sqref="BI221">
      <formula1>0</formula1>
      <formula2>10000000000000000</formula2>
    </dataValidation>
  </dataValidations>
  <printOptions horizontalCentered="1"/>
  <pageMargins left="0.19685039370078741" right="0" top="0.19685039370078741" bottom="0.19685039370078741" header="0.11811023622047245" footer="0.11811023622047245"/>
  <pageSetup paperSize="9" orientation="portrait" r:id="rId2"/>
  <headerFooter alignWithMargins="0"/>
  <rowBreaks count="2" manualBreakCount="2">
    <brk id="183" max="75" man="1"/>
    <brk id="288" max="75" man="1"/>
  </rowBreak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C1:BX254"/>
  <sheetViews>
    <sheetView showGridLines="0" zoomScale="120" zoomScaleNormal="120" zoomScaleSheetLayoutView="110" workbookViewId="0">
      <selection activeCell="C3" sqref="C3:BW5"/>
    </sheetView>
  </sheetViews>
  <sheetFormatPr defaultColWidth="1.140625" defaultRowHeight="12"/>
  <cols>
    <col min="1" max="2" width="1.140625" style="72"/>
    <col min="3" max="3" width="3.140625" style="72" customWidth="1"/>
    <col min="4" max="4" width="3.42578125" style="72" customWidth="1"/>
    <col min="5" max="59" width="1.7109375" style="72" customWidth="1"/>
    <col min="60" max="16384" width="1.140625" style="72"/>
  </cols>
  <sheetData>
    <row r="1" spans="3:75" ht="5.0999999999999996" customHeight="1"/>
    <row r="2" spans="3:75" ht="5.0999999999999996" customHeight="1"/>
    <row r="3" spans="3:75" ht="5.0999999999999996" customHeight="1">
      <c r="C3" s="1190" t="s">
        <v>215</v>
      </c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  <c r="Q3" s="1191"/>
      <c r="R3" s="1191"/>
      <c r="S3" s="1191"/>
      <c r="T3" s="1191"/>
      <c r="U3" s="1191"/>
      <c r="V3" s="1191"/>
      <c r="W3" s="1191"/>
      <c r="X3" s="1191"/>
      <c r="Y3" s="1191"/>
      <c r="Z3" s="1191"/>
      <c r="AA3" s="1191"/>
      <c r="AB3" s="1191"/>
      <c r="AC3" s="1191"/>
      <c r="AD3" s="1191"/>
      <c r="AE3" s="1191"/>
      <c r="AF3" s="1191"/>
      <c r="AG3" s="1191"/>
      <c r="AH3" s="1191"/>
      <c r="AI3" s="1191"/>
      <c r="AJ3" s="1191"/>
      <c r="AK3" s="1191"/>
      <c r="AL3" s="1191"/>
      <c r="AM3" s="1191"/>
      <c r="AN3" s="1191"/>
      <c r="AO3" s="1191"/>
      <c r="AP3" s="1191"/>
      <c r="AQ3" s="1191"/>
      <c r="AR3" s="1191"/>
      <c r="AS3" s="1191"/>
      <c r="AT3" s="1191"/>
      <c r="AU3" s="1191"/>
      <c r="AV3" s="1191"/>
      <c r="AW3" s="1191"/>
      <c r="AX3" s="1191"/>
      <c r="AY3" s="1191"/>
      <c r="AZ3" s="1191"/>
      <c r="BA3" s="1191"/>
      <c r="BB3" s="1191"/>
      <c r="BC3" s="1191"/>
      <c r="BD3" s="1191"/>
      <c r="BE3" s="1191"/>
      <c r="BF3" s="1191"/>
      <c r="BG3" s="1191"/>
      <c r="BH3" s="1191"/>
      <c r="BI3" s="1191"/>
      <c r="BJ3" s="1191"/>
      <c r="BK3" s="1191"/>
      <c r="BL3" s="1191"/>
      <c r="BM3" s="1191"/>
      <c r="BN3" s="1191"/>
      <c r="BO3" s="1191"/>
      <c r="BP3" s="1191"/>
      <c r="BQ3" s="1191"/>
      <c r="BR3" s="1191"/>
      <c r="BS3" s="1191"/>
      <c r="BT3" s="1191"/>
      <c r="BU3" s="1191"/>
      <c r="BV3" s="1191"/>
      <c r="BW3" s="1192"/>
    </row>
    <row r="4" spans="3:75" ht="5.0999999999999996" customHeight="1">
      <c r="C4" s="1193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194"/>
      <c r="O4" s="1194"/>
      <c r="P4" s="1194"/>
      <c r="Q4" s="1194"/>
      <c r="R4" s="1194"/>
      <c r="S4" s="1194"/>
      <c r="T4" s="1194"/>
      <c r="U4" s="1194"/>
      <c r="V4" s="1194"/>
      <c r="W4" s="1194"/>
      <c r="X4" s="1194"/>
      <c r="Y4" s="1194"/>
      <c r="Z4" s="1194"/>
      <c r="AA4" s="1194"/>
      <c r="AB4" s="1194"/>
      <c r="AC4" s="1194"/>
      <c r="AD4" s="1194"/>
      <c r="AE4" s="1194"/>
      <c r="AF4" s="1194"/>
      <c r="AG4" s="1194"/>
      <c r="AH4" s="1194"/>
      <c r="AI4" s="1194"/>
      <c r="AJ4" s="1194"/>
      <c r="AK4" s="1194"/>
      <c r="AL4" s="1194"/>
      <c r="AM4" s="1194"/>
      <c r="AN4" s="1194"/>
      <c r="AO4" s="1194"/>
      <c r="AP4" s="1194"/>
      <c r="AQ4" s="1194"/>
      <c r="AR4" s="1194"/>
      <c r="AS4" s="1194"/>
      <c r="AT4" s="1194"/>
      <c r="AU4" s="1194"/>
      <c r="AV4" s="1194"/>
      <c r="AW4" s="1194"/>
      <c r="AX4" s="1194"/>
      <c r="AY4" s="1194"/>
      <c r="AZ4" s="1194"/>
      <c r="BA4" s="1194"/>
      <c r="BB4" s="1194"/>
      <c r="BC4" s="1194"/>
      <c r="BD4" s="1194"/>
      <c r="BE4" s="1194"/>
      <c r="BF4" s="1194"/>
      <c r="BG4" s="1194"/>
      <c r="BH4" s="1194"/>
      <c r="BI4" s="1194"/>
      <c r="BJ4" s="1194"/>
      <c r="BK4" s="1194"/>
      <c r="BL4" s="1194"/>
      <c r="BM4" s="1194"/>
      <c r="BN4" s="1194"/>
      <c r="BO4" s="1194"/>
      <c r="BP4" s="1194"/>
      <c r="BQ4" s="1194"/>
      <c r="BR4" s="1194"/>
      <c r="BS4" s="1194"/>
      <c r="BT4" s="1194"/>
      <c r="BU4" s="1194"/>
      <c r="BV4" s="1194"/>
      <c r="BW4" s="1195"/>
    </row>
    <row r="5" spans="3:75" ht="5.0999999999999996" customHeight="1">
      <c r="C5" s="1193"/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1194"/>
      <c r="O5" s="1194"/>
      <c r="P5" s="1194"/>
      <c r="Q5" s="1194"/>
      <c r="R5" s="1194"/>
      <c r="S5" s="1194"/>
      <c r="T5" s="1194"/>
      <c r="U5" s="1194"/>
      <c r="V5" s="1194"/>
      <c r="W5" s="1194"/>
      <c r="X5" s="1194"/>
      <c r="Y5" s="1194"/>
      <c r="Z5" s="1194"/>
      <c r="AA5" s="1194"/>
      <c r="AB5" s="1194"/>
      <c r="AC5" s="1194"/>
      <c r="AD5" s="1194"/>
      <c r="AE5" s="1194"/>
      <c r="AF5" s="1194"/>
      <c r="AG5" s="1194"/>
      <c r="AH5" s="1194"/>
      <c r="AI5" s="1194"/>
      <c r="AJ5" s="1194"/>
      <c r="AK5" s="1194"/>
      <c r="AL5" s="1194"/>
      <c r="AM5" s="1194"/>
      <c r="AN5" s="1194"/>
      <c r="AO5" s="1194"/>
      <c r="AP5" s="1194"/>
      <c r="AQ5" s="1194"/>
      <c r="AR5" s="1194"/>
      <c r="AS5" s="1194"/>
      <c r="AT5" s="1194"/>
      <c r="AU5" s="1194"/>
      <c r="AV5" s="1194"/>
      <c r="AW5" s="1194"/>
      <c r="AX5" s="1194"/>
      <c r="AY5" s="1194"/>
      <c r="AZ5" s="1194"/>
      <c r="BA5" s="1194"/>
      <c r="BB5" s="1194"/>
      <c r="BC5" s="1194"/>
      <c r="BD5" s="1194"/>
      <c r="BE5" s="1194"/>
      <c r="BF5" s="1194"/>
      <c r="BG5" s="1194"/>
      <c r="BH5" s="1194"/>
      <c r="BI5" s="1194"/>
      <c r="BJ5" s="1194"/>
      <c r="BK5" s="1194"/>
      <c r="BL5" s="1194"/>
      <c r="BM5" s="1194"/>
      <c r="BN5" s="1194"/>
      <c r="BO5" s="1194"/>
      <c r="BP5" s="1194"/>
      <c r="BQ5" s="1194"/>
      <c r="BR5" s="1194"/>
      <c r="BS5" s="1194"/>
      <c r="BT5" s="1194"/>
      <c r="BU5" s="1194"/>
      <c r="BV5" s="1194"/>
      <c r="BW5" s="1195"/>
    </row>
    <row r="6" spans="3:75" ht="5.0999999999999996" customHeight="1">
      <c r="C6" s="1196" t="s">
        <v>271</v>
      </c>
      <c r="D6" s="1197"/>
      <c r="E6" s="1197"/>
      <c r="F6" s="1197"/>
      <c r="G6" s="1197"/>
      <c r="H6" s="1197"/>
      <c r="I6" s="1197"/>
      <c r="J6" s="1197"/>
      <c r="K6" s="1197"/>
      <c r="L6" s="1197"/>
      <c r="M6" s="1197"/>
      <c r="N6" s="1197"/>
      <c r="O6" s="1197"/>
      <c r="P6" s="1197"/>
      <c r="Q6" s="1197"/>
      <c r="R6" s="1197"/>
      <c r="S6" s="1197"/>
      <c r="T6" s="1197"/>
      <c r="U6" s="1197"/>
      <c r="V6" s="1197"/>
      <c r="W6" s="1197"/>
      <c r="X6" s="1197"/>
      <c r="Y6" s="1197"/>
      <c r="Z6" s="1197"/>
      <c r="AA6" s="1197"/>
      <c r="AB6" s="1197"/>
      <c r="AC6" s="1197"/>
      <c r="AD6" s="1197"/>
      <c r="AE6" s="1197"/>
      <c r="AF6" s="1197"/>
      <c r="AG6" s="1197"/>
      <c r="AH6" s="1197"/>
      <c r="AI6" s="1197"/>
      <c r="AJ6" s="1197"/>
      <c r="AK6" s="1197"/>
      <c r="AL6" s="1197"/>
      <c r="AM6" s="1197"/>
      <c r="AN6" s="1197"/>
      <c r="AO6" s="1197"/>
      <c r="AP6" s="1197"/>
      <c r="AQ6" s="1197"/>
      <c r="AR6" s="1197"/>
      <c r="AS6" s="1197"/>
      <c r="AT6" s="1197"/>
      <c r="AU6" s="1197"/>
      <c r="AV6" s="1197"/>
      <c r="AW6" s="1197"/>
      <c r="AX6" s="1197"/>
      <c r="AY6" s="1197"/>
      <c r="AZ6" s="1197"/>
      <c r="BA6" s="1197"/>
      <c r="BB6" s="1197"/>
      <c r="BC6" s="1197"/>
      <c r="BD6" s="1197"/>
      <c r="BE6" s="1197"/>
      <c r="BF6" s="1197"/>
      <c r="BG6" s="1197"/>
      <c r="BH6" s="1197"/>
      <c r="BI6" s="1197"/>
      <c r="BJ6" s="1197"/>
      <c r="BK6" s="1197"/>
      <c r="BL6" s="1197"/>
      <c r="BM6" s="1197"/>
      <c r="BN6" s="1197"/>
      <c r="BO6" s="1197"/>
      <c r="BP6" s="1197"/>
      <c r="BQ6" s="1197"/>
      <c r="BR6" s="1197"/>
      <c r="BS6" s="1197"/>
      <c r="BT6" s="1197"/>
      <c r="BU6" s="1197"/>
      <c r="BV6" s="1197"/>
      <c r="BW6" s="1198"/>
    </row>
    <row r="7" spans="3:75" ht="8.25" customHeight="1">
      <c r="C7" s="1196"/>
      <c r="D7" s="1197"/>
      <c r="E7" s="1197"/>
      <c r="F7" s="1197"/>
      <c r="G7" s="1197"/>
      <c r="H7" s="1197"/>
      <c r="I7" s="1197"/>
      <c r="J7" s="1197"/>
      <c r="K7" s="1197"/>
      <c r="L7" s="1197"/>
      <c r="M7" s="1197"/>
      <c r="N7" s="1197"/>
      <c r="O7" s="1197"/>
      <c r="P7" s="1197"/>
      <c r="Q7" s="1197"/>
      <c r="R7" s="1197"/>
      <c r="S7" s="1197"/>
      <c r="T7" s="1197"/>
      <c r="U7" s="1197"/>
      <c r="V7" s="1197"/>
      <c r="W7" s="1197"/>
      <c r="X7" s="1197"/>
      <c r="Y7" s="1197"/>
      <c r="Z7" s="1197"/>
      <c r="AA7" s="1197"/>
      <c r="AB7" s="1197"/>
      <c r="AC7" s="1197"/>
      <c r="AD7" s="1197"/>
      <c r="AE7" s="1197"/>
      <c r="AF7" s="1197"/>
      <c r="AG7" s="1197"/>
      <c r="AH7" s="1197"/>
      <c r="AI7" s="1197"/>
      <c r="AJ7" s="1197"/>
      <c r="AK7" s="1197"/>
      <c r="AL7" s="1197"/>
      <c r="AM7" s="1197"/>
      <c r="AN7" s="1197"/>
      <c r="AO7" s="1197"/>
      <c r="AP7" s="1197"/>
      <c r="AQ7" s="1197"/>
      <c r="AR7" s="1197"/>
      <c r="AS7" s="1197"/>
      <c r="AT7" s="1197"/>
      <c r="AU7" s="1197"/>
      <c r="AV7" s="1197"/>
      <c r="AW7" s="1197"/>
      <c r="AX7" s="1197"/>
      <c r="AY7" s="1197"/>
      <c r="AZ7" s="1197"/>
      <c r="BA7" s="1197"/>
      <c r="BB7" s="1197"/>
      <c r="BC7" s="1197"/>
      <c r="BD7" s="1197"/>
      <c r="BE7" s="1197"/>
      <c r="BF7" s="1197"/>
      <c r="BG7" s="1197"/>
      <c r="BH7" s="1197"/>
      <c r="BI7" s="1197"/>
      <c r="BJ7" s="1197"/>
      <c r="BK7" s="1197"/>
      <c r="BL7" s="1197"/>
      <c r="BM7" s="1197"/>
      <c r="BN7" s="1197"/>
      <c r="BO7" s="1197"/>
      <c r="BP7" s="1197"/>
      <c r="BQ7" s="1197"/>
      <c r="BR7" s="1197"/>
      <c r="BS7" s="1197"/>
      <c r="BT7" s="1197"/>
      <c r="BU7" s="1197"/>
      <c r="BV7" s="1197"/>
      <c r="BW7" s="1198"/>
    </row>
    <row r="8" spans="3:75" ht="5.0999999999999996" customHeight="1">
      <c r="C8" s="1196" t="s">
        <v>83</v>
      </c>
      <c r="D8" s="1197"/>
      <c r="E8" s="1197"/>
      <c r="F8" s="1197"/>
      <c r="G8" s="1197"/>
      <c r="H8" s="1197"/>
      <c r="I8" s="1197"/>
      <c r="J8" s="1197"/>
      <c r="K8" s="1197"/>
      <c r="L8" s="1197"/>
      <c r="M8" s="1197"/>
      <c r="N8" s="1197"/>
      <c r="O8" s="1197"/>
      <c r="P8" s="1197"/>
      <c r="Q8" s="1197"/>
      <c r="R8" s="1197"/>
      <c r="S8" s="1197"/>
      <c r="T8" s="1197"/>
      <c r="U8" s="1197"/>
      <c r="V8" s="1197"/>
      <c r="W8" s="1197"/>
      <c r="X8" s="1197"/>
      <c r="Y8" s="1197"/>
      <c r="Z8" s="1197"/>
      <c r="AA8" s="1197"/>
      <c r="AB8" s="1197"/>
      <c r="AC8" s="1197"/>
      <c r="AD8" s="1197"/>
      <c r="AE8" s="1197"/>
      <c r="AF8" s="1197"/>
      <c r="AG8" s="1197"/>
      <c r="AH8" s="1197"/>
      <c r="AI8" s="1197"/>
      <c r="AJ8" s="1197"/>
      <c r="AK8" s="1197"/>
      <c r="AL8" s="1197"/>
      <c r="AM8" s="1197"/>
      <c r="AN8" s="1197"/>
      <c r="AO8" s="1197"/>
      <c r="AP8" s="1197"/>
      <c r="AQ8" s="1197"/>
      <c r="AR8" s="1197"/>
      <c r="AS8" s="1197"/>
      <c r="AT8" s="1197"/>
      <c r="AU8" s="1197"/>
      <c r="AV8" s="1197"/>
      <c r="AW8" s="1197"/>
      <c r="AX8" s="1197"/>
      <c r="AY8" s="1197"/>
      <c r="AZ8" s="1197"/>
      <c r="BA8" s="1197"/>
      <c r="BB8" s="1197"/>
      <c r="BC8" s="1197"/>
      <c r="BD8" s="1197"/>
      <c r="BE8" s="1197"/>
      <c r="BF8" s="1197"/>
      <c r="BG8" s="1197"/>
      <c r="BH8" s="1197"/>
      <c r="BI8" s="1197"/>
      <c r="BJ8" s="1197"/>
      <c r="BK8" s="1197"/>
      <c r="BL8" s="1197"/>
      <c r="BM8" s="1197"/>
      <c r="BN8" s="1197"/>
      <c r="BO8" s="1197"/>
      <c r="BP8" s="1197"/>
      <c r="BQ8" s="1197"/>
      <c r="BR8" s="1197"/>
      <c r="BS8" s="1197"/>
      <c r="BT8" s="1197"/>
      <c r="BU8" s="1197"/>
      <c r="BV8" s="1197"/>
      <c r="BW8" s="1198"/>
    </row>
    <row r="9" spans="3:75" ht="6.75" customHeight="1">
      <c r="C9" s="1196"/>
      <c r="D9" s="1197"/>
      <c r="E9" s="1197"/>
      <c r="F9" s="1197"/>
      <c r="G9" s="1197"/>
      <c r="H9" s="1197"/>
      <c r="I9" s="1197"/>
      <c r="J9" s="1197"/>
      <c r="K9" s="1197"/>
      <c r="L9" s="1197"/>
      <c r="M9" s="1197"/>
      <c r="N9" s="1197"/>
      <c r="O9" s="1197"/>
      <c r="P9" s="1197"/>
      <c r="Q9" s="1197"/>
      <c r="R9" s="1197"/>
      <c r="S9" s="1197"/>
      <c r="T9" s="1197"/>
      <c r="U9" s="1197"/>
      <c r="V9" s="1197"/>
      <c r="W9" s="1197"/>
      <c r="X9" s="1197"/>
      <c r="Y9" s="1197"/>
      <c r="Z9" s="1197"/>
      <c r="AA9" s="1197"/>
      <c r="AB9" s="1197"/>
      <c r="AC9" s="1197"/>
      <c r="AD9" s="1197"/>
      <c r="AE9" s="1197"/>
      <c r="AF9" s="1197"/>
      <c r="AG9" s="1197"/>
      <c r="AH9" s="1197"/>
      <c r="AI9" s="1197"/>
      <c r="AJ9" s="1197"/>
      <c r="AK9" s="1197"/>
      <c r="AL9" s="1197"/>
      <c r="AM9" s="1197"/>
      <c r="AN9" s="1197"/>
      <c r="AO9" s="1197"/>
      <c r="AP9" s="1197"/>
      <c r="AQ9" s="1197"/>
      <c r="AR9" s="1197"/>
      <c r="AS9" s="1197"/>
      <c r="AT9" s="1197"/>
      <c r="AU9" s="1197"/>
      <c r="AV9" s="1197"/>
      <c r="AW9" s="1197"/>
      <c r="AX9" s="1197"/>
      <c r="AY9" s="1197"/>
      <c r="AZ9" s="1197"/>
      <c r="BA9" s="1197"/>
      <c r="BB9" s="1197"/>
      <c r="BC9" s="1197"/>
      <c r="BD9" s="1197"/>
      <c r="BE9" s="1197"/>
      <c r="BF9" s="1197"/>
      <c r="BG9" s="1197"/>
      <c r="BH9" s="1197"/>
      <c r="BI9" s="1197"/>
      <c r="BJ9" s="1197"/>
      <c r="BK9" s="1197"/>
      <c r="BL9" s="1197"/>
      <c r="BM9" s="1197"/>
      <c r="BN9" s="1197"/>
      <c r="BO9" s="1197"/>
      <c r="BP9" s="1197"/>
      <c r="BQ9" s="1197"/>
      <c r="BR9" s="1197"/>
      <c r="BS9" s="1197"/>
      <c r="BT9" s="1197"/>
      <c r="BU9" s="1197"/>
      <c r="BV9" s="1197"/>
      <c r="BW9" s="1198"/>
    </row>
    <row r="10" spans="3:75" ht="5.0999999999999996" customHeight="1">
      <c r="C10" s="1199" t="s">
        <v>214</v>
      </c>
      <c r="D10" s="1200"/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1200"/>
      <c r="T10" s="1200"/>
      <c r="U10" s="1200"/>
      <c r="V10" s="1200"/>
      <c r="W10" s="1200"/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1200"/>
      <c r="AL10" s="1200"/>
      <c r="AM10" s="1200"/>
      <c r="AN10" s="1200"/>
      <c r="AO10" s="1200"/>
      <c r="AP10" s="1200"/>
      <c r="AQ10" s="1200"/>
      <c r="AR10" s="1200"/>
      <c r="AS10" s="1200"/>
      <c r="AT10" s="1200"/>
      <c r="AU10" s="1200"/>
      <c r="AV10" s="1200"/>
      <c r="AW10" s="1200"/>
      <c r="AX10" s="1200"/>
      <c r="AY10" s="1200"/>
      <c r="AZ10" s="1200"/>
      <c r="BA10" s="1200"/>
      <c r="BB10" s="1200"/>
      <c r="BC10" s="1200"/>
      <c r="BD10" s="1200"/>
      <c r="BE10" s="1200"/>
      <c r="BF10" s="1200"/>
      <c r="BG10" s="1200"/>
      <c r="BH10" s="1200"/>
      <c r="BI10" s="1200"/>
      <c r="BJ10" s="1200"/>
      <c r="BK10" s="1200"/>
      <c r="BL10" s="1200"/>
      <c r="BM10" s="1200"/>
      <c r="BN10" s="1200"/>
      <c r="BO10" s="1200"/>
      <c r="BP10" s="1200"/>
      <c r="BQ10" s="1200"/>
      <c r="BR10" s="1200"/>
      <c r="BS10" s="1200"/>
      <c r="BT10" s="1200"/>
      <c r="BU10" s="1200"/>
      <c r="BV10" s="1200"/>
      <c r="BW10" s="1201"/>
    </row>
    <row r="11" spans="3:75" ht="19.5" customHeight="1">
      <c r="C11" s="1202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3"/>
      <c r="P11" s="1203"/>
      <c r="Q11" s="1203"/>
      <c r="R11" s="1203"/>
      <c r="S11" s="1203"/>
      <c r="T11" s="1203"/>
      <c r="U11" s="1203"/>
      <c r="V11" s="1203"/>
      <c r="W11" s="1203"/>
      <c r="X11" s="1203"/>
      <c r="Y11" s="1203"/>
      <c r="Z11" s="1203"/>
      <c r="AA11" s="1203"/>
      <c r="AB11" s="1203"/>
      <c r="AC11" s="1203"/>
      <c r="AD11" s="1203"/>
      <c r="AE11" s="1203"/>
      <c r="AF11" s="1203"/>
      <c r="AG11" s="1203"/>
      <c r="AH11" s="1203"/>
      <c r="AI11" s="1203"/>
      <c r="AJ11" s="1203"/>
      <c r="AK11" s="1203"/>
      <c r="AL11" s="1203"/>
      <c r="AM11" s="1203"/>
      <c r="AN11" s="1203"/>
      <c r="AO11" s="1203"/>
      <c r="AP11" s="1203"/>
      <c r="AQ11" s="1203"/>
      <c r="AR11" s="1203"/>
      <c r="AS11" s="1203"/>
      <c r="AT11" s="1203"/>
      <c r="AU11" s="1203"/>
      <c r="AV11" s="1203"/>
      <c r="AW11" s="1203"/>
      <c r="AX11" s="1203"/>
      <c r="AY11" s="1203"/>
      <c r="AZ11" s="1203"/>
      <c r="BA11" s="1203"/>
      <c r="BB11" s="1203"/>
      <c r="BC11" s="1203"/>
      <c r="BD11" s="1203"/>
      <c r="BE11" s="1203"/>
      <c r="BF11" s="1203"/>
      <c r="BG11" s="1203"/>
      <c r="BH11" s="1203"/>
      <c r="BI11" s="1203"/>
      <c r="BJ11" s="1203"/>
      <c r="BK11" s="1203"/>
      <c r="BL11" s="1203"/>
      <c r="BM11" s="1203"/>
      <c r="BN11" s="1203"/>
      <c r="BO11" s="1203"/>
      <c r="BP11" s="1203"/>
      <c r="BQ11" s="1203"/>
      <c r="BR11" s="1203"/>
      <c r="BS11" s="1203"/>
      <c r="BT11" s="1203"/>
      <c r="BU11" s="1203"/>
      <c r="BV11" s="1203"/>
      <c r="BW11" s="1204"/>
    </row>
    <row r="12" spans="3:75" ht="17.25" customHeight="1">
      <c r="C12" s="1178" t="s">
        <v>398</v>
      </c>
      <c r="D12" s="1178"/>
      <c r="E12" s="1178"/>
      <c r="F12" s="1178"/>
      <c r="G12" s="1178"/>
      <c r="H12" s="1178"/>
      <c r="I12" s="1178"/>
      <c r="J12" s="1178"/>
      <c r="K12" s="1178"/>
      <c r="L12" s="1178"/>
      <c r="M12" s="1178"/>
      <c r="N12" s="1178"/>
      <c r="O12" s="1178"/>
      <c r="P12" s="1178"/>
      <c r="Q12" s="1178"/>
      <c r="R12" s="1178"/>
      <c r="S12" s="1178"/>
      <c r="T12" s="1178"/>
      <c r="U12" s="1178"/>
      <c r="V12" s="1178"/>
      <c r="W12" s="1178"/>
      <c r="X12" s="1178"/>
      <c r="Y12" s="1178"/>
      <c r="Z12" s="1178"/>
      <c r="AA12" s="1178"/>
      <c r="AB12" s="1178"/>
      <c r="AC12" s="1178"/>
      <c r="AD12" s="1178"/>
      <c r="AE12" s="1178"/>
      <c r="AF12" s="1178"/>
      <c r="AG12" s="1178"/>
      <c r="AH12" s="1178"/>
      <c r="AI12" s="1178"/>
      <c r="AJ12" s="1178"/>
      <c r="AK12" s="1178"/>
      <c r="AL12" s="1178"/>
      <c r="AM12" s="1178"/>
      <c r="AN12" s="1178"/>
      <c r="AO12" s="1178"/>
      <c r="AP12" s="1178"/>
      <c r="AQ12" s="1178"/>
      <c r="AR12" s="1178"/>
      <c r="AS12" s="1178"/>
      <c r="AT12" s="1178"/>
      <c r="AU12" s="1178"/>
      <c r="AV12" s="1178"/>
      <c r="AW12" s="1178"/>
      <c r="AX12" s="1178"/>
      <c r="AY12" s="1178"/>
      <c r="AZ12" s="1178"/>
      <c r="BA12" s="1178"/>
      <c r="BB12" s="1178"/>
      <c r="BC12" s="1178"/>
      <c r="BD12" s="1178"/>
      <c r="BE12" s="1178"/>
      <c r="BF12" s="1178"/>
      <c r="BG12" s="1178"/>
      <c r="BH12" s="1178"/>
      <c r="BI12" s="1178"/>
      <c r="BJ12" s="1178"/>
      <c r="BK12" s="1178"/>
      <c r="BL12" s="1178"/>
      <c r="BM12" s="1178"/>
      <c r="BN12" s="1178"/>
      <c r="BO12" s="1178"/>
      <c r="BP12" s="1178"/>
      <c r="BQ12" s="1178"/>
      <c r="BR12" s="1178"/>
      <c r="BS12" s="1178"/>
      <c r="BT12" s="1178"/>
      <c r="BU12" s="1178"/>
      <c r="BV12" s="1178"/>
      <c r="BW12" s="1178"/>
    </row>
    <row r="13" spans="3:75" ht="17.25" customHeight="1">
      <c r="C13" s="1240" t="s">
        <v>461</v>
      </c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1241"/>
      <c r="AN13" s="1241"/>
      <c r="AO13" s="1241"/>
      <c r="AP13" s="1241"/>
      <c r="AQ13" s="1241"/>
      <c r="AR13" s="1241"/>
      <c r="AS13" s="1241"/>
      <c r="AT13" s="1241"/>
      <c r="AU13" s="1241"/>
      <c r="AV13" s="1241"/>
      <c r="AW13" s="1241"/>
      <c r="AX13" s="1241"/>
      <c r="AY13" s="1241"/>
      <c r="AZ13" s="1241"/>
      <c r="BA13" s="1241"/>
      <c r="BB13" s="1241"/>
      <c r="BC13" s="1241"/>
      <c r="BD13" s="1241"/>
      <c r="BE13" s="1241"/>
      <c r="BF13" s="1241"/>
      <c r="BG13" s="1241"/>
      <c r="BH13" s="1241"/>
      <c r="BI13" s="1241"/>
      <c r="BJ13" s="1241"/>
      <c r="BK13" s="1241"/>
      <c r="BL13" s="1241"/>
      <c r="BM13" s="1241"/>
      <c r="BN13" s="1241"/>
      <c r="BO13" s="1241"/>
      <c r="BP13" s="1241"/>
      <c r="BQ13" s="1241"/>
      <c r="BR13" s="1241"/>
      <c r="BS13" s="1241"/>
      <c r="BT13" s="1241"/>
      <c r="BU13" s="1241"/>
      <c r="BV13" s="1241"/>
      <c r="BW13" s="1241"/>
    </row>
    <row r="14" spans="3:75" ht="5.0999999999999996" customHeight="1">
      <c r="C14" s="1205"/>
      <c r="D14" s="1206"/>
      <c r="E14" s="1206"/>
      <c r="F14" s="1206"/>
      <c r="G14" s="1206"/>
      <c r="H14" s="1206"/>
      <c r="I14" s="1206"/>
      <c r="J14" s="1206"/>
      <c r="K14" s="1206"/>
      <c r="L14" s="1206"/>
      <c r="M14" s="1206"/>
      <c r="N14" s="1206"/>
      <c r="O14" s="1206"/>
      <c r="P14" s="1206"/>
      <c r="Q14" s="1206"/>
      <c r="R14" s="1206"/>
      <c r="S14" s="1206"/>
      <c r="T14" s="1206"/>
      <c r="U14" s="1206"/>
      <c r="V14" s="1206"/>
      <c r="W14" s="1206"/>
      <c r="X14" s="1206"/>
      <c r="Y14" s="1206"/>
      <c r="Z14" s="1206"/>
      <c r="AA14" s="1206"/>
      <c r="AB14" s="1206"/>
      <c r="AC14" s="1206"/>
      <c r="AD14" s="1206"/>
      <c r="AE14" s="1206"/>
      <c r="AF14" s="1206"/>
      <c r="AG14" s="1206"/>
      <c r="AH14" s="1206"/>
      <c r="AI14" s="1206"/>
      <c r="AJ14" s="1206"/>
      <c r="AK14" s="1206"/>
      <c r="AL14" s="1206"/>
      <c r="AM14" s="1206"/>
      <c r="AN14" s="1206"/>
      <c r="AO14" s="1206"/>
      <c r="AP14" s="1206"/>
      <c r="AQ14" s="1206"/>
      <c r="AR14" s="1206"/>
      <c r="AS14" s="1206"/>
      <c r="AT14" s="1206"/>
      <c r="AU14" s="1206"/>
      <c r="AV14" s="1206"/>
      <c r="AW14" s="1206"/>
      <c r="AX14" s="1206"/>
      <c r="AY14" s="1206"/>
      <c r="AZ14" s="1206"/>
      <c r="BA14" s="1206"/>
      <c r="BB14" s="1206"/>
      <c r="BC14" s="1206"/>
      <c r="BD14" s="1206"/>
      <c r="BE14" s="1206"/>
      <c r="BF14" s="1206"/>
      <c r="BG14" s="1206"/>
      <c r="BH14" s="1206"/>
      <c r="BI14" s="1206"/>
      <c r="BJ14" s="1206"/>
      <c r="BK14" s="1206"/>
      <c r="BL14" s="1206"/>
      <c r="BM14" s="1206"/>
      <c r="BN14" s="1206"/>
      <c r="BO14" s="1206"/>
      <c r="BP14" s="1206"/>
      <c r="BQ14" s="1206"/>
      <c r="BR14" s="1206"/>
      <c r="BS14" s="1206"/>
      <c r="BT14" s="1206"/>
      <c r="BU14" s="1206"/>
      <c r="BV14" s="1206"/>
      <c r="BW14" s="1207"/>
    </row>
    <row r="15" spans="3:75" ht="5.0999999999999996" customHeight="1">
      <c r="C15" s="1208" t="s">
        <v>11</v>
      </c>
      <c r="D15" s="1209"/>
      <c r="E15" s="1209"/>
      <c r="F15" s="1210" t="s">
        <v>12</v>
      </c>
      <c r="G15" s="1211"/>
      <c r="H15" s="1211"/>
      <c r="I15" s="1211"/>
      <c r="J15" s="1211"/>
      <c r="K15" s="1211"/>
      <c r="L15" s="1211"/>
      <c r="M15" s="1211"/>
      <c r="N15" s="1211"/>
      <c r="O15" s="1211"/>
      <c r="P15" s="1211"/>
      <c r="Q15" s="1211"/>
      <c r="R15" s="1211"/>
      <c r="S15" s="1211"/>
      <c r="T15" s="1211"/>
      <c r="U15" s="1211"/>
      <c r="V15" s="1211"/>
      <c r="W15" s="1211"/>
      <c r="X15" s="1211"/>
      <c r="Y15" s="1211"/>
      <c r="Z15" s="1211"/>
      <c r="AA15" s="1211"/>
      <c r="AB15" s="1211"/>
      <c r="AC15" s="1211"/>
      <c r="AD15" s="1211"/>
      <c r="AE15" s="1211"/>
      <c r="AF15" s="1211"/>
      <c r="AG15" s="1211"/>
      <c r="AH15" s="1211"/>
      <c r="AI15" s="1211"/>
      <c r="AJ15" s="1211"/>
      <c r="AK15" s="1211"/>
      <c r="AL15" s="1211"/>
      <c r="AM15" s="1211"/>
      <c r="AN15" s="1211"/>
      <c r="AO15" s="1211"/>
      <c r="AP15" s="1211"/>
      <c r="AQ15" s="1211"/>
      <c r="AR15" s="1211"/>
      <c r="AS15" s="1211"/>
      <c r="AT15" s="1211"/>
      <c r="AU15" s="1211"/>
      <c r="AV15" s="1211"/>
      <c r="AW15" s="1211"/>
      <c r="AX15" s="1211"/>
      <c r="AY15" s="1211"/>
      <c r="AZ15" s="1211"/>
      <c r="BA15" s="1211"/>
      <c r="BB15" s="1211"/>
      <c r="BC15" s="1211"/>
      <c r="BD15" s="1211"/>
      <c r="BE15" s="1211"/>
      <c r="BF15" s="1211"/>
      <c r="BG15" s="1211"/>
      <c r="BH15" s="1211"/>
      <c r="BI15" s="1211"/>
      <c r="BJ15" s="1211"/>
      <c r="BK15" s="1211"/>
      <c r="BL15" s="1211"/>
      <c r="BM15" s="1211"/>
      <c r="BN15" s="1211"/>
      <c r="BO15" s="1211"/>
      <c r="BP15" s="1211"/>
      <c r="BQ15" s="1211"/>
      <c r="BR15" s="1211"/>
      <c r="BS15" s="1211"/>
      <c r="BT15" s="1211"/>
      <c r="BU15" s="1211"/>
      <c r="BV15" s="1211"/>
      <c r="BW15" s="1212"/>
    </row>
    <row r="16" spans="3:75" ht="5.25" customHeight="1">
      <c r="C16" s="1208"/>
      <c r="D16" s="1209"/>
      <c r="E16" s="1209"/>
      <c r="F16" s="1211"/>
      <c r="G16" s="1211"/>
      <c r="H16" s="1211"/>
      <c r="I16" s="1211"/>
      <c r="J16" s="1211"/>
      <c r="K16" s="1211"/>
      <c r="L16" s="1211"/>
      <c r="M16" s="1211"/>
      <c r="N16" s="1211"/>
      <c r="O16" s="1211"/>
      <c r="P16" s="1211"/>
      <c r="Q16" s="1211"/>
      <c r="R16" s="1211"/>
      <c r="S16" s="1211"/>
      <c r="T16" s="1211"/>
      <c r="U16" s="1211"/>
      <c r="V16" s="1211"/>
      <c r="W16" s="1211"/>
      <c r="X16" s="1211"/>
      <c r="Y16" s="1211"/>
      <c r="Z16" s="1211"/>
      <c r="AA16" s="1211"/>
      <c r="AB16" s="1211"/>
      <c r="AC16" s="1211"/>
      <c r="AD16" s="1211"/>
      <c r="AE16" s="1211"/>
      <c r="AF16" s="1211"/>
      <c r="AG16" s="1211"/>
      <c r="AH16" s="1211"/>
      <c r="AI16" s="1211"/>
      <c r="AJ16" s="1211"/>
      <c r="AK16" s="1211"/>
      <c r="AL16" s="1211"/>
      <c r="AM16" s="1211"/>
      <c r="AN16" s="1211"/>
      <c r="AO16" s="1211"/>
      <c r="AP16" s="1211"/>
      <c r="AQ16" s="1211"/>
      <c r="AR16" s="1211"/>
      <c r="AS16" s="1211"/>
      <c r="AT16" s="1211"/>
      <c r="AU16" s="1211"/>
      <c r="AV16" s="1211"/>
      <c r="AW16" s="1211"/>
      <c r="AX16" s="1211"/>
      <c r="AY16" s="1211"/>
      <c r="AZ16" s="1211"/>
      <c r="BA16" s="1211"/>
      <c r="BB16" s="1211"/>
      <c r="BC16" s="1211"/>
      <c r="BD16" s="1211"/>
      <c r="BE16" s="1211"/>
      <c r="BF16" s="1211"/>
      <c r="BG16" s="1211"/>
      <c r="BH16" s="1211"/>
      <c r="BI16" s="1211"/>
      <c r="BJ16" s="1211"/>
      <c r="BK16" s="1211"/>
      <c r="BL16" s="1211"/>
      <c r="BM16" s="1211"/>
      <c r="BN16" s="1211"/>
      <c r="BO16" s="1211"/>
      <c r="BP16" s="1211"/>
      <c r="BQ16" s="1211"/>
      <c r="BR16" s="1211"/>
      <c r="BS16" s="1211"/>
      <c r="BT16" s="1211"/>
      <c r="BU16" s="1211"/>
      <c r="BV16" s="1211"/>
      <c r="BW16" s="1212"/>
    </row>
    <row r="17" spans="3:76" ht="6" customHeight="1">
      <c r="C17" s="1213"/>
      <c r="D17" s="1206" t="s">
        <v>13</v>
      </c>
      <c r="E17" s="1206"/>
      <c r="F17" s="1206" t="s">
        <v>14</v>
      </c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14">
        <f>FŐLAP!V114</f>
        <v>0</v>
      </c>
      <c r="V17" s="1214"/>
      <c r="W17" s="1214"/>
      <c r="X17" s="1214"/>
      <c r="Y17" s="1214"/>
      <c r="Z17" s="1214"/>
      <c r="AA17" s="1214"/>
      <c r="AB17" s="1214"/>
      <c r="AC17" s="1214"/>
      <c r="AD17" s="1214"/>
      <c r="AE17" s="1214"/>
      <c r="AF17" s="1214"/>
      <c r="AG17" s="1214"/>
      <c r="AH17" s="1214"/>
      <c r="AI17" s="1214"/>
      <c r="AJ17" s="1214"/>
      <c r="AK17" s="1214"/>
      <c r="AL17" s="1214"/>
      <c r="AM17" s="1214"/>
      <c r="AN17" s="1214"/>
      <c r="AO17" s="1214"/>
      <c r="AP17" s="1214"/>
      <c r="AQ17" s="1214"/>
      <c r="AR17" s="1214"/>
      <c r="AS17" s="1214"/>
      <c r="AT17" s="1214"/>
      <c r="AU17" s="1214"/>
      <c r="AV17" s="1214"/>
      <c r="AW17" s="1214"/>
      <c r="AX17" s="1214"/>
      <c r="AY17" s="1214"/>
      <c r="AZ17" s="1214"/>
      <c r="BA17" s="1214"/>
      <c r="BB17" s="1214"/>
      <c r="BC17" s="1214"/>
      <c r="BD17" s="1214"/>
      <c r="BE17" s="1214"/>
      <c r="BF17" s="1214"/>
      <c r="BG17" s="1214"/>
      <c r="BH17" s="1214"/>
      <c r="BI17" s="1214"/>
      <c r="BJ17" s="1214"/>
      <c r="BK17" s="1214"/>
      <c r="BL17" s="1214"/>
      <c r="BM17" s="1214"/>
      <c r="BN17" s="1214"/>
      <c r="BO17" s="1214"/>
      <c r="BP17" s="1214"/>
      <c r="BQ17" s="1214"/>
      <c r="BR17" s="1214"/>
      <c r="BS17" s="1214"/>
      <c r="BT17" s="1214"/>
      <c r="BU17" s="1214"/>
      <c r="BV17" s="1214"/>
      <c r="BW17" s="1216"/>
    </row>
    <row r="18" spans="3:76" ht="6" customHeight="1">
      <c r="C18" s="1213"/>
      <c r="D18" s="1206"/>
      <c r="E18" s="1206"/>
      <c r="F18" s="1206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06"/>
      <c r="S18" s="1206"/>
      <c r="T18" s="1206"/>
      <c r="U18" s="1214"/>
      <c r="V18" s="1214"/>
      <c r="W18" s="1214"/>
      <c r="X18" s="1214"/>
      <c r="Y18" s="1214"/>
      <c r="Z18" s="1214"/>
      <c r="AA18" s="1214"/>
      <c r="AB18" s="1214"/>
      <c r="AC18" s="1214"/>
      <c r="AD18" s="1214"/>
      <c r="AE18" s="1214"/>
      <c r="AF18" s="1214"/>
      <c r="AG18" s="1214"/>
      <c r="AH18" s="1214"/>
      <c r="AI18" s="1214"/>
      <c r="AJ18" s="1214"/>
      <c r="AK18" s="1214"/>
      <c r="AL18" s="1214"/>
      <c r="AM18" s="1214"/>
      <c r="AN18" s="1214"/>
      <c r="AO18" s="1214"/>
      <c r="AP18" s="1214"/>
      <c r="AQ18" s="1214"/>
      <c r="AR18" s="1214"/>
      <c r="AS18" s="1214"/>
      <c r="AT18" s="1214"/>
      <c r="AU18" s="1214"/>
      <c r="AV18" s="1214"/>
      <c r="AW18" s="1214"/>
      <c r="AX18" s="1214"/>
      <c r="AY18" s="1214"/>
      <c r="AZ18" s="1214"/>
      <c r="BA18" s="1214"/>
      <c r="BB18" s="1214"/>
      <c r="BC18" s="1214"/>
      <c r="BD18" s="1214"/>
      <c r="BE18" s="1214"/>
      <c r="BF18" s="1214"/>
      <c r="BG18" s="1214"/>
      <c r="BH18" s="1214"/>
      <c r="BI18" s="1214"/>
      <c r="BJ18" s="1214"/>
      <c r="BK18" s="1214"/>
      <c r="BL18" s="1214"/>
      <c r="BM18" s="1214"/>
      <c r="BN18" s="1214"/>
      <c r="BO18" s="1214"/>
      <c r="BP18" s="1214"/>
      <c r="BQ18" s="1214"/>
      <c r="BR18" s="1214"/>
      <c r="BS18" s="1214"/>
      <c r="BT18" s="1214"/>
      <c r="BU18" s="1214"/>
      <c r="BV18" s="1214"/>
      <c r="BW18" s="1216"/>
    </row>
    <row r="19" spans="3:76" ht="6" customHeight="1">
      <c r="C19" s="1213"/>
      <c r="D19" s="1206"/>
      <c r="E19" s="1206"/>
      <c r="F19" s="1206"/>
      <c r="G19" s="1206"/>
      <c r="H19" s="1206"/>
      <c r="I19" s="1206"/>
      <c r="J19" s="1206"/>
      <c r="K19" s="1206"/>
      <c r="L19" s="1206"/>
      <c r="M19" s="1206"/>
      <c r="N19" s="1206"/>
      <c r="O19" s="1206"/>
      <c r="P19" s="1206"/>
      <c r="Q19" s="1206"/>
      <c r="R19" s="1206"/>
      <c r="S19" s="1206"/>
      <c r="T19" s="1206"/>
      <c r="U19" s="1215"/>
      <c r="V19" s="1215"/>
      <c r="W19" s="1215"/>
      <c r="X19" s="1215"/>
      <c r="Y19" s="1215"/>
      <c r="Z19" s="1215"/>
      <c r="AA19" s="1215"/>
      <c r="AB19" s="1215"/>
      <c r="AC19" s="1215"/>
      <c r="AD19" s="1215"/>
      <c r="AE19" s="1215"/>
      <c r="AF19" s="1215"/>
      <c r="AG19" s="1215"/>
      <c r="AH19" s="1215"/>
      <c r="AI19" s="1215"/>
      <c r="AJ19" s="1215"/>
      <c r="AK19" s="1215"/>
      <c r="AL19" s="1215"/>
      <c r="AM19" s="1215"/>
      <c r="AN19" s="1215"/>
      <c r="AO19" s="1215"/>
      <c r="AP19" s="1215"/>
      <c r="AQ19" s="1215"/>
      <c r="AR19" s="1215"/>
      <c r="AS19" s="1215"/>
      <c r="AT19" s="1215"/>
      <c r="AU19" s="1215"/>
      <c r="AV19" s="1215"/>
      <c r="AW19" s="1215"/>
      <c r="AX19" s="1215"/>
      <c r="AY19" s="1215"/>
      <c r="AZ19" s="1215"/>
      <c r="BA19" s="1215"/>
      <c r="BB19" s="1215"/>
      <c r="BC19" s="1215"/>
      <c r="BD19" s="1215"/>
      <c r="BE19" s="1215"/>
      <c r="BF19" s="1215"/>
      <c r="BG19" s="1215"/>
      <c r="BH19" s="1215"/>
      <c r="BI19" s="1215"/>
      <c r="BJ19" s="1215"/>
      <c r="BK19" s="1215"/>
      <c r="BL19" s="1215"/>
      <c r="BM19" s="1215"/>
      <c r="BN19" s="1215"/>
      <c r="BO19" s="1215"/>
      <c r="BP19" s="1215"/>
      <c r="BQ19" s="1215"/>
      <c r="BR19" s="1215"/>
      <c r="BS19" s="1215"/>
      <c r="BT19" s="1215"/>
      <c r="BU19" s="1215"/>
      <c r="BV19" s="1215"/>
      <c r="BW19" s="1216"/>
    </row>
    <row r="20" spans="3:76" ht="5.0999999999999996" customHeight="1">
      <c r="C20" s="1213"/>
      <c r="D20" s="1217"/>
      <c r="E20" s="1217"/>
      <c r="F20" s="1217"/>
      <c r="G20" s="1217"/>
      <c r="H20" s="1217"/>
      <c r="I20" s="1217"/>
      <c r="J20" s="1217"/>
      <c r="K20" s="1217"/>
      <c r="L20" s="1217"/>
      <c r="M20" s="1217"/>
      <c r="N20" s="1217"/>
      <c r="O20" s="1217"/>
      <c r="P20" s="1217"/>
      <c r="Q20" s="1217"/>
      <c r="R20" s="1217"/>
      <c r="S20" s="1217"/>
      <c r="T20" s="1217"/>
      <c r="U20" s="1217"/>
      <c r="V20" s="1217"/>
      <c r="W20" s="1217"/>
      <c r="X20" s="1217"/>
      <c r="Y20" s="1217"/>
      <c r="Z20" s="1217"/>
      <c r="AA20" s="1217"/>
      <c r="AB20" s="1217"/>
      <c r="AC20" s="1217"/>
      <c r="AD20" s="1217"/>
      <c r="AE20" s="1217"/>
      <c r="AF20" s="1217"/>
      <c r="AG20" s="1217"/>
      <c r="AH20" s="1217"/>
      <c r="AI20" s="1217"/>
      <c r="AJ20" s="1217"/>
      <c r="AK20" s="1217"/>
      <c r="AL20" s="1217"/>
      <c r="AM20" s="1217"/>
      <c r="AN20" s="1217"/>
      <c r="AO20" s="1217"/>
      <c r="AP20" s="1217"/>
      <c r="AQ20" s="1217"/>
      <c r="AR20" s="1217"/>
      <c r="AS20" s="1217"/>
      <c r="AT20" s="1217"/>
      <c r="AU20" s="1217"/>
      <c r="AV20" s="1217"/>
      <c r="AW20" s="1217"/>
      <c r="AX20" s="1217"/>
      <c r="AY20" s="1217"/>
      <c r="AZ20" s="1217"/>
      <c r="BA20" s="1217"/>
      <c r="BB20" s="1217"/>
      <c r="BC20" s="1217"/>
      <c r="BD20" s="1217"/>
      <c r="BE20" s="1217"/>
      <c r="BF20" s="1217"/>
      <c r="BG20" s="1217"/>
      <c r="BH20" s="1217"/>
      <c r="BI20" s="1217"/>
      <c r="BJ20" s="1217"/>
      <c r="BK20" s="1217"/>
      <c r="BL20" s="1217"/>
      <c r="BM20" s="1217"/>
      <c r="BN20" s="1217"/>
      <c r="BO20" s="1217"/>
      <c r="BP20" s="1217"/>
      <c r="BQ20" s="1217"/>
      <c r="BR20" s="1217"/>
      <c r="BS20" s="1217"/>
      <c r="BT20" s="1217"/>
      <c r="BU20" s="1217"/>
      <c r="BV20" s="1217"/>
      <c r="BW20" s="1216"/>
    </row>
    <row r="21" spans="3:76" ht="6.6" customHeight="1">
      <c r="C21" s="1213"/>
      <c r="D21" s="1206" t="s">
        <v>15</v>
      </c>
      <c r="E21" s="1206"/>
      <c r="F21" s="1206" t="s">
        <v>23</v>
      </c>
      <c r="G21" s="1206"/>
      <c r="H21" s="1206"/>
      <c r="I21" s="1206"/>
      <c r="J21" s="1206"/>
      <c r="K21" s="1206"/>
      <c r="L21" s="1206"/>
      <c r="M21" s="1182">
        <f>FŐLAP!N125</f>
        <v>0</v>
      </c>
      <c r="N21" s="1182"/>
      <c r="O21" s="1182">
        <f>FŐLAP!P125</f>
        <v>0</v>
      </c>
      <c r="P21" s="1182"/>
      <c r="Q21" s="1182">
        <f>FŐLAP!R125</f>
        <v>0</v>
      </c>
      <c r="R21" s="1182"/>
      <c r="S21" s="1182">
        <f>FŐLAP!T125</f>
        <v>0</v>
      </c>
      <c r="T21" s="1182"/>
      <c r="U21" s="1182">
        <f>FŐLAP!V125</f>
        <v>0</v>
      </c>
      <c r="V21" s="1182"/>
      <c r="W21" s="1182">
        <f>FŐLAP!X125</f>
        <v>0</v>
      </c>
      <c r="X21" s="1182"/>
      <c r="Y21" s="1182">
        <f>FŐLAP!Z125</f>
        <v>0</v>
      </c>
      <c r="Z21" s="1182"/>
      <c r="AA21" s="1182">
        <f>FŐLAP!AB125</f>
        <v>0</v>
      </c>
      <c r="AB21" s="1182"/>
      <c r="AC21" s="1188" t="str">
        <f>FŐLAP!AD125</f>
        <v>-</v>
      </c>
      <c r="AD21" s="1189"/>
      <c r="AE21" s="1182">
        <f>FŐLAP!AF125</f>
        <v>0</v>
      </c>
      <c r="AF21" s="1182"/>
      <c r="AG21" s="1188" t="str">
        <f>FŐLAP!AH125</f>
        <v>-</v>
      </c>
      <c r="AH21" s="1219"/>
      <c r="AI21" s="1182">
        <f>FŐLAP!AJ125</f>
        <v>0</v>
      </c>
      <c r="AJ21" s="1182"/>
      <c r="AK21" s="1182">
        <f>FŐLAP!AL125</f>
        <v>0</v>
      </c>
      <c r="AL21" s="1182"/>
      <c r="AM21" s="1218" t="s">
        <v>25</v>
      </c>
      <c r="AN21" s="1218"/>
      <c r="AO21" s="1218"/>
      <c r="AP21" s="1218"/>
      <c r="AQ21" s="1218"/>
      <c r="AR21" s="1218"/>
      <c r="AS21" s="1218"/>
      <c r="AT21" s="1218"/>
      <c r="AU21" s="1218"/>
      <c r="AV21" s="1218"/>
      <c r="AW21" s="1218"/>
      <c r="AX21" s="1218"/>
      <c r="AY21" s="1218"/>
      <c r="AZ21" s="1218"/>
      <c r="BA21" s="1218"/>
      <c r="BB21" s="1218"/>
      <c r="BC21" s="1182">
        <f>FŐLAP!BA125</f>
        <v>0</v>
      </c>
      <c r="BD21" s="1182"/>
      <c r="BE21" s="1182">
        <f>FŐLAP!BC125</f>
        <v>0</v>
      </c>
      <c r="BF21" s="1182"/>
      <c r="BG21" s="1182">
        <f>FŐLAP!BE125</f>
        <v>0</v>
      </c>
      <c r="BH21" s="1182"/>
      <c r="BI21" s="1182">
        <f>FŐLAP!BG125</f>
        <v>0</v>
      </c>
      <c r="BJ21" s="1182"/>
      <c r="BK21" s="1182">
        <f>FŐLAP!BI125</f>
        <v>0</v>
      </c>
      <c r="BL21" s="1182"/>
      <c r="BM21" s="1182">
        <f>FŐLAP!BK125</f>
        <v>0</v>
      </c>
      <c r="BN21" s="1182"/>
      <c r="BO21" s="1182">
        <f>FŐLAP!BM125</f>
        <v>0</v>
      </c>
      <c r="BP21" s="1182"/>
      <c r="BQ21" s="1182">
        <f>FŐLAP!BO125</f>
        <v>0</v>
      </c>
      <c r="BR21" s="1182"/>
      <c r="BS21" s="1182">
        <f>FŐLAP!BQ125</f>
        <v>0</v>
      </c>
      <c r="BT21" s="1182"/>
      <c r="BU21" s="1182">
        <f>FŐLAP!BS125</f>
        <v>0</v>
      </c>
      <c r="BV21" s="1182"/>
      <c r="BW21" s="1216"/>
    </row>
    <row r="22" spans="3:76" ht="6.6" customHeight="1">
      <c r="C22" s="1213"/>
      <c r="D22" s="1206"/>
      <c r="E22" s="1206"/>
      <c r="F22" s="1206"/>
      <c r="G22" s="1206"/>
      <c r="H22" s="1206"/>
      <c r="I22" s="1206"/>
      <c r="J22" s="1206"/>
      <c r="K22" s="1206"/>
      <c r="L22" s="1206"/>
      <c r="M22" s="1182"/>
      <c r="N22" s="1182"/>
      <c r="O22" s="1182"/>
      <c r="P22" s="1182"/>
      <c r="Q22" s="1182"/>
      <c r="R22" s="1182"/>
      <c r="S22" s="1182"/>
      <c r="T22" s="1182"/>
      <c r="U22" s="1182"/>
      <c r="V22" s="1182"/>
      <c r="W22" s="1182"/>
      <c r="X22" s="1182"/>
      <c r="Y22" s="1182"/>
      <c r="Z22" s="1182"/>
      <c r="AA22" s="1182"/>
      <c r="AB22" s="1182"/>
      <c r="AC22" s="1188"/>
      <c r="AD22" s="1189"/>
      <c r="AE22" s="1182"/>
      <c r="AF22" s="1182"/>
      <c r="AG22" s="1188"/>
      <c r="AH22" s="1219"/>
      <c r="AI22" s="1182"/>
      <c r="AJ22" s="1182"/>
      <c r="AK22" s="1182"/>
      <c r="AL22" s="1182"/>
      <c r="AM22" s="1218"/>
      <c r="AN22" s="1218"/>
      <c r="AO22" s="1218"/>
      <c r="AP22" s="1218"/>
      <c r="AQ22" s="1218"/>
      <c r="AR22" s="1218"/>
      <c r="AS22" s="1218"/>
      <c r="AT22" s="1218"/>
      <c r="AU22" s="1218"/>
      <c r="AV22" s="1218"/>
      <c r="AW22" s="1218"/>
      <c r="AX22" s="1218"/>
      <c r="AY22" s="1218"/>
      <c r="AZ22" s="1218"/>
      <c r="BA22" s="1218"/>
      <c r="BB22" s="1218"/>
      <c r="BC22" s="1182"/>
      <c r="BD22" s="1182"/>
      <c r="BE22" s="1182"/>
      <c r="BF22" s="1182"/>
      <c r="BG22" s="1182"/>
      <c r="BH22" s="1182"/>
      <c r="BI22" s="1182"/>
      <c r="BJ22" s="1182"/>
      <c r="BK22" s="1182"/>
      <c r="BL22" s="1182"/>
      <c r="BM22" s="1182"/>
      <c r="BN22" s="1182"/>
      <c r="BO22" s="1182"/>
      <c r="BP22" s="1182"/>
      <c r="BQ22" s="1182"/>
      <c r="BR22" s="1182"/>
      <c r="BS22" s="1182"/>
      <c r="BT22" s="1182"/>
      <c r="BU22" s="1182"/>
      <c r="BV22" s="1182"/>
      <c r="BW22" s="1216"/>
    </row>
    <row r="23" spans="3:76" ht="6.6" customHeight="1">
      <c r="C23" s="1213"/>
      <c r="D23" s="1206"/>
      <c r="E23" s="1206"/>
      <c r="F23" s="1206"/>
      <c r="G23" s="1206"/>
      <c r="H23" s="1206"/>
      <c r="I23" s="1206"/>
      <c r="J23" s="1206"/>
      <c r="K23" s="1206"/>
      <c r="L23" s="1206"/>
      <c r="M23" s="1182"/>
      <c r="N23" s="1182"/>
      <c r="O23" s="1182"/>
      <c r="P23" s="1182"/>
      <c r="Q23" s="1182"/>
      <c r="R23" s="1182"/>
      <c r="S23" s="1182"/>
      <c r="T23" s="1182"/>
      <c r="U23" s="1182"/>
      <c r="V23" s="1182"/>
      <c r="W23" s="1182"/>
      <c r="X23" s="1182"/>
      <c r="Y23" s="1182"/>
      <c r="Z23" s="1182"/>
      <c r="AA23" s="1182"/>
      <c r="AB23" s="1182"/>
      <c r="AC23" s="1188"/>
      <c r="AD23" s="1189"/>
      <c r="AE23" s="1182"/>
      <c r="AF23" s="1182"/>
      <c r="AG23" s="1188"/>
      <c r="AH23" s="1219"/>
      <c r="AI23" s="1182"/>
      <c r="AJ23" s="1182"/>
      <c r="AK23" s="1182"/>
      <c r="AL23" s="1182"/>
      <c r="AM23" s="1218"/>
      <c r="AN23" s="1218"/>
      <c r="AO23" s="1218"/>
      <c r="AP23" s="1218"/>
      <c r="AQ23" s="1218"/>
      <c r="AR23" s="1218"/>
      <c r="AS23" s="1218"/>
      <c r="AT23" s="1218"/>
      <c r="AU23" s="1218"/>
      <c r="AV23" s="1218"/>
      <c r="AW23" s="1218"/>
      <c r="AX23" s="1218"/>
      <c r="AY23" s="1218"/>
      <c r="AZ23" s="1218"/>
      <c r="BA23" s="1218"/>
      <c r="BB23" s="1218"/>
      <c r="BC23" s="1182"/>
      <c r="BD23" s="1182"/>
      <c r="BE23" s="1182"/>
      <c r="BF23" s="1182"/>
      <c r="BG23" s="1182"/>
      <c r="BH23" s="1182"/>
      <c r="BI23" s="1182"/>
      <c r="BJ23" s="1182"/>
      <c r="BK23" s="1182"/>
      <c r="BL23" s="1182"/>
      <c r="BM23" s="1182"/>
      <c r="BN23" s="1182"/>
      <c r="BO23" s="1182"/>
      <c r="BP23" s="1182"/>
      <c r="BQ23" s="1182"/>
      <c r="BR23" s="1182"/>
      <c r="BS23" s="1182"/>
      <c r="BT23" s="1182"/>
      <c r="BU23" s="1182"/>
      <c r="BV23" s="1182"/>
      <c r="BW23" s="1216"/>
    </row>
    <row r="24" spans="3:76" ht="5.0999999999999996" customHeight="1">
      <c r="C24" s="155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7"/>
    </row>
    <row r="25" spans="3:76" ht="4.5" customHeight="1"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</row>
    <row r="26" spans="3:76" ht="24.95" customHeight="1">
      <c r="C26" s="159" t="s">
        <v>21</v>
      </c>
      <c r="D26" s="160"/>
      <c r="E26" s="1179" t="s">
        <v>213</v>
      </c>
      <c r="F26" s="1179"/>
      <c r="G26" s="1179"/>
      <c r="H26" s="1179"/>
      <c r="I26" s="1179"/>
      <c r="J26" s="1179"/>
      <c r="K26" s="1179"/>
      <c r="L26" s="1179"/>
      <c r="M26" s="1179"/>
      <c r="N26" s="1179"/>
      <c r="O26" s="1179"/>
      <c r="P26" s="1179"/>
      <c r="Q26" s="1179"/>
      <c r="R26" s="1179"/>
      <c r="S26" s="1179"/>
      <c r="T26" s="1179"/>
      <c r="U26" s="1179"/>
      <c r="V26" s="1179"/>
      <c r="W26" s="1179"/>
      <c r="X26" s="1179"/>
      <c r="Y26" s="1179"/>
      <c r="Z26" s="1179"/>
      <c r="AA26" s="1179"/>
      <c r="AB26" s="1179"/>
      <c r="AC26" s="1179"/>
      <c r="AD26" s="1179"/>
      <c r="AE26" s="1179"/>
      <c r="AF26" s="1179"/>
      <c r="AG26" s="1179"/>
      <c r="AH26" s="1179"/>
      <c r="AI26" s="1179"/>
      <c r="AJ26" s="1179"/>
      <c r="AK26" s="1179"/>
      <c r="AL26" s="1179"/>
      <c r="AM26" s="1179"/>
      <c r="AN26" s="1179"/>
      <c r="AO26" s="1179"/>
      <c r="AP26" s="1179"/>
      <c r="AQ26" s="1179"/>
      <c r="AR26" s="1179"/>
      <c r="AS26" s="1179"/>
      <c r="AT26" s="1179"/>
      <c r="AU26" s="1179"/>
      <c r="AV26" s="1179"/>
      <c r="AW26" s="1179"/>
      <c r="AX26" s="1179"/>
      <c r="AY26" s="1179"/>
      <c r="AZ26" s="1179"/>
      <c r="BA26" s="1179"/>
      <c r="BB26" s="1179"/>
      <c r="BC26" s="1179"/>
      <c r="BD26" s="1179"/>
      <c r="BE26" s="1179"/>
      <c r="BF26" s="1179"/>
      <c r="BG26" s="1161"/>
      <c r="BH26" s="1183" t="s">
        <v>205</v>
      </c>
      <c r="BI26" s="1184"/>
      <c r="BJ26" s="1184"/>
      <c r="BK26" s="1184"/>
      <c r="BL26" s="1184"/>
      <c r="BM26" s="1184"/>
      <c r="BN26" s="1184"/>
      <c r="BO26" s="1184"/>
      <c r="BP26" s="1184"/>
      <c r="BQ26" s="1184"/>
      <c r="BR26" s="1184"/>
      <c r="BS26" s="1184"/>
      <c r="BT26" s="1184"/>
      <c r="BU26" s="1184"/>
      <c r="BV26" s="1184"/>
      <c r="BW26" s="1185"/>
    </row>
    <row r="27" spans="3:76" ht="24.95" customHeight="1">
      <c r="C27" s="1174" t="s">
        <v>248</v>
      </c>
      <c r="D27" s="1174"/>
      <c r="E27" s="1180" t="s">
        <v>376</v>
      </c>
      <c r="F27" s="1180"/>
      <c r="G27" s="1180"/>
      <c r="H27" s="1180"/>
      <c r="I27" s="1180"/>
      <c r="J27" s="1180"/>
      <c r="K27" s="1180"/>
      <c r="L27" s="1180"/>
      <c r="M27" s="1180"/>
      <c r="N27" s="1180"/>
      <c r="O27" s="1180"/>
      <c r="P27" s="1180"/>
      <c r="Q27" s="1180"/>
      <c r="R27" s="1180"/>
      <c r="S27" s="1180"/>
      <c r="T27" s="1180"/>
      <c r="U27" s="1180"/>
      <c r="V27" s="1180"/>
      <c r="W27" s="1180"/>
      <c r="X27" s="1180"/>
      <c r="Y27" s="1180"/>
      <c r="Z27" s="1180"/>
      <c r="AA27" s="1180"/>
      <c r="AB27" s="1180"/>
      <c r="AC27" s="1180"/>
      <c r="AD27" s="1180"/>
      <c r="AE27" s="1180"/>
      <c r="AF27" s="1180"/>
      <c r="AG27" s="1180"/>
      <c r="AH27" s="1180"/>
      <c r="AI27" s="1180"/>
      <c r="AJ27" s="1180"/>
      <c r="AK27" s="1180"/>
      <c r="AL27" s="1180"/>
      <c r="AM27" s="1180"/>
      <c r="AN27" s="1180"/>
      <c r="AO27" s="1180"/>
      <c r="AP27" s="1180"/>
      <c r="AQ27" s="1180"/>
      <c r="AR27" s="1180"/>
      <c r="AS27" s="1180"/>
      <c r="AT27" s="1180"/>
      <c r="AU27" s="1180"/>
      <c r="AV27" s="1180"/>
      <c r="AW27" s="1180"/>
      <c r="AX27" s="1180"/>
      <c r="AY27" s="1180"/>
      <c r="AZ27" s="1180"/>
      <c r="BA27" s="1180"/>
      <c r="BB27" s="1180"/>
      <c r="BC27" s="1180"/>
      <c r="BD27" s="1180"/>
      <c r="BE27" s="1180"/>
      <c r="BF27" s="1180"/>
      <c r="BG27" s="1180"/>
      <c r="BH27" s="1174"/>
      <c r="BI27" s="1174"/>
      <c r="BJ27" s="1174"/>
      <c r="BK27" s="1174"/>
      <c r="BL27" s="1174"/>
      <c r="BM27" s="1174"/>
      <c r="BN27" s="1174"/>
      <c r="BO27" s="1174"/>
      <c r="BP27" s="1174"/>
      <c r="BQ27" s="1174"/>
      <c r="BR27" s="1174"/>
      <c r="BS27" s="1174"/>
      <c r="BT27" s="1174"/>
      <c r="BU27" s="1174"/>
      <c r="BV27" s="1174"/>
      <c r="BW27" s="1174"/>
    </row>
    <row r="28" spans="3:76" ht="24.95" customHeight="1">
      <c r="C28" s="1135" t="s">
        <v>13</v>
      </c>
      <c r="D28" s="1135"/>
      <c r="E28" s="1186" t="s">
        <v>299</v>
      </c>
      <c r="F28" s="1187"/>
      <c r="G28" s="1187"/>
      <c r="H28" s="1187"/>
      <c r="I28" s="1187"/>
      <c r="J28" s="1187"/>
      <c r="K28" s="1187"/>
      <c r="L28" s="1187"/>
      <c r="M28" s="1187"/>
      <c r="N28" s="1187"/>
      <c r="O28" s="1187"/>
      <c r="P28" s="1187"/>
      <c r="Q28" s="1187"/>
      <c r="R28" s="1187"/>
      <c r="S28" s="1187"/>
      <c r="T28" s="1187"/>
      <c r="U28" s="1187"/>
      <c r="V28" s="1187"/>
      <c r="W28" s="1187"/>
      <c r="X28" s="1187"/>
      <c r="Y28" s="1187"/>
      <c r="Z28" s="1187"/>
      <c r="AA28" s="1187"/>
      <c r="AB28" s="1187"/>
      <c r="AC28" s="1187"/>
      <c r="AD28" s="1187"/>
      <c r="AE28" s="1187"/>
      <c r="AF28" s="1187"/>
      <c r="AG28" s="1187"/>
      <c r="AH28" s="1187"/>
      <c r="AI28" s="1187"/>
      <c r="AJ28" s="1187"/>
      <c r="AK28" s="1187"/>
      <c r="AL28" s="1187"/>
      <c r="AM28" s="1187"/>
      <c r="AN28" s="1187"/>
      <c r="AO28" s="1187"/>
      <c r="AP28" s="1187"/>
      <c r="AQ28" s="1187"/>
      <c r="AR28" s="1187"/>
      <c r="AS28" s="1187"/>
      <c r="AT28" s="1187"/>
      <c r="AU28" s="1187"/>
      <c r="AV28" s="1187"/>
      <c r="AW28" s="1187"/>
      <c r="AX28" s="1187"/>
      <c r="AY28" s="1187"/>
      <c r="AZ28" s="1187"/>
      <c r="BA28" s="1187"/>
      <c r="BB28" s="1187"/>
      <c r="BC28" s="1187"/>
      <c r="BD28" s="1187"/>
      <c r="BE28" s="1187"/>
      <c r="BF28" s="1187"/>
      <c r="BG28" s="1187"/>
      <c r="BH28" s="1150">
        <f>SUM(BH29,BH34:BW45)-SUM(BH46:BW50,BH55:BW56)</f>
        <v>0</v>
      </c>
      <c r="BI28" s="1150"/>
      <c r="BJ28" s="1150"/>
      <c r="BK28" s="1150"/>
      <c r="BL28" s="1150"/>
      <c r="BM28" s="1150"/>
      <c r="BN28" s="1150"/>
      <c r="BO28" s="1150"/>
      <c r="BP28" s="1150"/>
      <c r="BQ28" s="1150"/>
      <c r="BR28" s="1150"/>
      <c r="BS28" s="1150"/>
      <c r="BT28" s="1150"/>
      <c r="BU28" s="1150"/>
      <c r="BV28" s="1150"/>
      <c r="BW28" s="1150"/>
    </row>
    <row r="29" spans="3:76" ht="24.95" customHeight="1">
      <c r="C29" s="1181" t="s">
        <v>15</v>
      </c>
      <c r="D29" s="1181"/>
      <c r="E29" s="1138" t="s">
        <v>300</v>
      </c>
      <c r="F29" s="1138"/>
      <c r="G29" s="1138"/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220">
        <f>SUM(BH30:BW33)</f>
        <v>0</v>
      </c>
      <c r="BI29" s="1220"/>
      <c r="BJ29" s="1220"/>
      <c r="BK29" s="1220"/>
      <c r="BL29" s="1220"/>
      <c r="BM29" s="1220"/>
      <c r="BN29" s="1220"/>
      <c r="BO29" s="1220"/>
      <c r="BP29" s="1220"/>
      <c r="BQ29" s="1220"/>
      <c r="BR29" s="1220"/>
      <c r="BS29" s="1220"/>
      <c r="BT29" s="1220"/>
      <c r="BU29" s="1220"/>
      <c r="BV29" s="1220"/>
      <c r="BW29" s="1220"/>
      <c r="BX29" s="73"/>
    </row>
    <row r="30" spans="3:76" ht="24.95" customHeight="1">
      <c r="C30" s="1140" t="s">
        <v>19</v>
      </c>
      <c r="D30" s="1140"/>
      <c r="E30" s="1147" t="s">
        <v>377</v>
      </c>
      <c r="F30" s="1147"/>
      <c r="G30" s="1147"/>
      <c r="H30" s="1147"/>
      <c r="I30" s="1147"/>
      <c r="J30" s="1147"/>
      <c r="K30" s="1147"/>
      <c r="L30" s="1147"/>
      <c r="M30" s="1147"/>
      <c r="N30" s="1147"/>
      <c r="O30" s="1147"/>
      <c r="P30" s="1147"/>
      <c r="Q30" s="1147"/>
      <c r="R30" s="1147"/>
      <c r="S30" s="1147"/>
      <c r="T30" s="1147"/>
      <c r="U30" s="1147"/>
      <c r="V30" s="1147"/>
      <c r="W30" s="1147"/>
      <c r="X30" s="1147"/>
      <c r="Y30" s="1147"/>
      <c r="Z30" s="1147"/>
      <c r="AA30" s="1147"/>
      <c r="AB30" s="1147"/>
      <c r="AC30" s="1147"/>
      <c r="AD30" s="1147"/>
      <c r="AE30" s="1147"/>
      <c r="AF30" s="1147"/>
      <c r="AG30" s="1147"/>
      <c r="AH30" s="1147"/>
      <c r="AI30" s="1147"/>
      <c r="AJ30" s="1147"/>
      <c r="AK30" s="1147"/>
      <c r="AL30" s="1147"/>
      <c r="AM30" s="1147"/>
      <c r="AN30" s="1147"/>
      <c r="AO30" s="1147"/>
      <c r="AP30" s="1147"/>
      <c r="AQ30" s="1147"/>
      <c r="AR30" s="1147"/>
      <c r="AS30" s="1147"/>
      <c r="AT30" s="1147"/>
      <c r="AU30" s="1147"/>
      <c r="AV30" s="1147"/>
      <c r="AW30" s="1147"/>
      <c r="AX30" s="1147"/>
      <c r="AY30" s="1147"/>
      <c r="AZ30" s="1147"/>
      <c r="BA30" s="1147"/>
      <c r="BB30" s="1147"/>
      <c r="BC30" s="1147"/>
      <c r="BD30" s="1147"/>
      <c r="BE30" s="1147"/>
      <c r="BF30" s="1147"/>
      <c r="BG30" s="1147"/>
      <c r="BH30" s="1177">
        <f>SUM('"I" lap'!D15:BW23)</f>
        <v>0</v>
      </c>
      <c r="BI30" s="1177"/>
      <c r="BJ30" s="1177"/>
      <c r="BK30" s="1177"/>
      <c r="BL30" s="1177"/>
      <c r="BM30" s="1177"/>
      <c r="BN30" s="1177"/>
      <c r="BO30" s="1177"/>
      <c r="BP30" s="1177"/>
      <c r="BQ30" s="1177"/>
      <c r="BR30" s="1177"/>
      <c r="BS30" s="1177"/>
      <c r="BT30" s="1177"/>
      <c r="BU30" s="1177"/>
      <c r="BV30" s="1177"/>
      <c r="BW30" s="1177"/>
      <c r="BX30" s="73"/>
    </row>
    <row r="31" spans="3:76" ht="24.95" customHeight="1">
      <c r="C31" s="1140" t="s">
        <v>22</v>
      </c>
      <c r="D31" s="1140"/>
      <c r="E31" s="1147" t="s">
        <v>301</v>
      </c>
      <c r="F31" s="1147"/>
      <c r="G31" s="1147"/>
      <c r="H31" s="1147"/>
      <c r="I31" s="1147"/>
      <c r="J31" s="1147"/>
      <c r="K31" s="1147"/>
      <c r="L31" s="1147"/>
      <c r="M31" s="1147"/>
      <c r="N31" s="1147"/>
      <c r="O31" s="1147"/>
      <c r="P31" s="1147"/>
      <c r="Q31" s="1147"/>
      <c r="R31" s="1147"/>
      <c r="S31" s="1147"/>
      <c r="T31" s="1147"/>
      <c r="U31" s="1147"/>
      <c r="V31" s="1147"/>
      <c r="W31" s="1147"/>
      <c r="X31" s="1147"/>
      <c r="Y31" s="1147"/>
      <c r="Z31" s="1147"/>
      <c r="AA31" s="1147"/>
      <c r="AB31" s="1147"/>
      <c r="AC31" s="1147"/>
      <c r="AD31" s="1147"/>
      <c r="AE31" s="1147"/>
      <c r="AF31" s="1147"/>
      <c r="AG31" s="1147"/>
      <c r="AH31" s="1147"/>
      <c r="AI31" s="1147"/>
      <c r="AJ31" s="1147"/>
      <c r="AK31" s="1147"/>
      <c r="AL31" s="1147"/>
      <c r="AM31" s="1147"/>
      <c r="AN31" s="1147"/>
      <c r="AO31" s="1147"/>
      <c r="AP31" s="1147"/>
      <c r="AQ31" s="1147"/>
      <c r="AR31" s="1147"/>
      <c r="AS31" s="1147"/>
      <c r="AT31" s="1147"/>
      <c r="AU31" s="1147"/>
      <c r="AV31" s="1147"/>
      <c r="AW31" s="1147"/>
      <c r="AX31" s="1147"/>
      <c r="AY31" s="1147"/>
      <c r="AZ31" s="1147"/>
      <c r="BA31" s="1147"/>
      <c r="BB31" s="1147"/>
      <c r="BC31" s="1147"/>
      <c r="BD31" s="1147"/>
      <c r="BE31" s="1147"/>
      <c r="BF31" s="1147"/>
      <c r="BG31" s="1147"/>
      <c r="BH31" s="1177"/>
      <c r="BI31" s="1177"/>
      <c r="BJ31" s="1177"/>
      <c r="BK31" s="1177"/>
      <c r="BL31" s="1177"/>
      <c r="BM31" s="1177"/>
      <c r="BN31" s="1177"/>
      <c r="BO31" s="1177"/>
      <c r="BP31" s="1177"/>
      <c r="BQ31" s="1177"/>
      <c r="BR31" s="1177"/>
      <c r="BS31" s="1177"/>
      <c r="BT31" s="1177"/>
      <c r="BU31" s="1177"/>
      <c r="BV31" s="1177"/>
      <c r="BW31" s="1177"/>
      <c r="BX31" s="73"/>
    </row>
    <row r="32" spans="3:76" ht="24.95" customHeight="1">
      <c r="C32" s="1140" t="s">
        <v>28</v>
      </c>
      <c r="D32" s="1140"/>
      <c r="E32" s="1147" t="s">
        <v>302</v>
      </c>
      <c r="F32" s="1147"/>
      <c r="G32" s="1147"/>
      <c r="H32" s="1147"/>
      <c r="I32" s="1147"/>
      <c r="J32" s="1147"/>
      <c r="K32" s="1147"/>
      <c r="L32" s="1147"/>
      <c r="M32" s="1147"/>
      <c r="N32" s="1147"/>
      <c r="O32" s="1147"/>
      <c r="P32" s="1147"/>
      <c r="Q32" s="1147"/>
      <c r="R32" s="1147"/>
      <c r="S32" s="1147"/>
      <c r="T32" s="1147"/>
      <c r="U32" s="1147"/>
      <c r="V32" s="1147"/>
      <c r="W32" s="1147"/>
      <c r="X32" s="1147"/>
      <c r="Y32" s="1147"/>
      <c r="Z32" s="1147"/>
      <c r="AA32" s="1147"/>
      <c r="AB32" s="1147"/>
      <c r="AC32" s="1147"/>
      <c r="AD32" s="1147"/>
      <c r="AE32" s="1147"/>
      <c r="AF32" s="1147"/>
      <c r="AG32" s="1147"/>
      <c r="AH32" s="1147"/>
      <c r="AI32" s="1147"/>
      <c r="AJ32" s="1147"/>
      <c r="AK32" s="1147"/>
      <c r="AL32" s="1147"/>
      <c r="AM32" s="1147"/>
      <c r="AN32" s="1147"/>
      <c r="AO32" s="1147"/>
      <c r="AP32" s="1147"/>
      <c r="AQ32" s="1147"/>
      <c r="AR32" s="1147"/>
      <c r="AS32" s="1147"/>
      <c r="AT32" s="1147"/>
      <c r="AU32" s="1147"/>
      <c r="AV32" s="1147"/>
      <c r="AW32" s="1147"/>
      <c r="AX32" s="1147"/>
      <c r="AY32" s="1147"/>
      <c r="AZ32" s="1147"/>
      <c r="BA32" s="1147"/>
      <c r="BB32" s="1147"/>
      <c r="BC32" s="1147"/>
      <c r="BD32" s="1147"/>
      <c r="BE32" s="1147"/>
      <c r="BF32" s="1147"/>
      <c r="BG32" s="1147"/>
      <c r="BH32" s="1177"/>
      <c r="BI32" s="1177"/>
      <c r="BJ32" s="1177"/>
      <c r="BK32" s="1177"/>
      <c r="BL32" s="1177"/>
      <c r="BM32" s="1177"/>
      <c r="BN32" s="1177"/>
      <c r="BO32" s="1177"/>
      <c r="BP32" s="1177"/>
      <c r="BQ32" s="1177"/>
      <c r="BR32" s="1177"/>
      <c r="BS32" s="1177"/>
      <c r="BT32" s="1177"/>
      <c r="BU32" s="1177"/>
      <c r="BV32" s="1177"/>
      <c r="BW32" s="1177"/>
      <c r="BX32" s="73"/>
    </row>
    <row r="33" spans="3:76" ht="24.95" customHeight="1">
      <c r="C33" s="1140" t="s">
        <v>29</v>
      </c>
      <c r="D33" s="1140"/>
      <c r="E33" s="1147" t="s">
        <v>303</v>
      </c>
      <c r="F33" s="1147"/>
      <c r="G33" s="1147"/>
      <c r="H33" s="1147"/>
      <c r="I33" s="1147"/>
      <c r="J33" s="1147"/>
      <c r="K33" s="1147"/>
      <c r="L33" s="1147"/>
      <c r="M33" s="1147"/>
      <c r="N33" s="1147"/>
      <c r="O33" s="1147"/>
      <c r="P33" s="1147"/>
      <c r="Q33" s="1147"/>
      <c r="R33" s="1147"/>
      <c r="S33" s="1147"/>
      <c r="T33" s="1147"/>
      <c r="U33" s="1147"/>
      <c r="V33" s="1147"/>
      <c r="W33" s="1147"/>
      <c r="X33" s="1147"/>
      <c r="Y33" s="1147"/>
      <c r="Z33" s="1147"/>
      <c r="AA33" s="1147"/>
      <c r="AB33" s="1147"/>
      <c r="AC33" s="1147"/>
      <c r="AD33" s="1147"/>
      <c r="AE33" s="1147"/>
      <c r="AF33" s="1147"/>
      <c r="AG33" s="1147"/>
      <c r="AH33" s="1147"/>
      <c r="AI33" s="1147"/>
      <c r="AJ33" s="1147"/>
      <c r="AK33" s="1147"/>
      <c r="AL33" s="1147"/>
      <c r="AM33" s="1147"/>
      <c r="AN33" s="1147"/>
      <c r="AO33" s="1147"/>
      <c r="AP33" s="1147"/>
      <c r="AQ33" s="1147"/>
      <c r="AR33" s="1147"/>
      <c r="AS33" s="1147"/>
      <c r="AT33" s="1147"/>
      <c r="AU33" s="1147"/>
      <c r="AV33" s="1147"/>
      <c r="AW33" s="1147"/>
      <c r="AX33" s="1147"/>
      <c r="AY33" s="1147"/>
      <c r="AZ33" s="1147"/>
      <c r="BA33" s="1147"/>
      <c r="BB33" s="1147"/>
      <c r="BC33" s="1147"/>
      <c r="BD33" s="1147"/>
      <c r="BE33" s="1147"/>
      <c r="BF33" s="1147"/>
      <c r="BG33" s="1147"/>
      <c r="BH33" s="1177"/>
      <c r="BI33" s="1177"/>
      <c r="BJ33" s="1177"/>
      <c r="BK33" s="1177"/>
      <c r="BL33" s="1177"/>
      <c r="BM33" s="1177"/>
      <c r="BN33" s="1177"/>
      <c r="BO33" s="1177"/>
      <c r="BP33" s="1177"/>
      <c r="BQ33" s="1177"/>
      <c r="BR33" s="1177"/>
      <c r="BS33" s="1177"/>
      <c r="BT33" s="1177"/>
      <c r="BU33" s="1177"/>
      <c r="BV33" s="1177"/>
      <c r="BW33" s="1177"/>
      <c r="BX33" s="73"/>
    </row>
    <row r="34" spans="3:76" ht="24.95" customHeight="1">
      <c r="C34" s="1140" t="s">
        <v>26</v>
      </c>
      <c r="D34" s="1140"/>
      <c r="E34" s="1147" t="s">
        <v>304</v>
      </c>
      <c r="F34" s="1147"/>
      <c r="G34" s="1147"/>
      <c r="H34" s="1147"/>
      <c r="I34" s="1147"/>
      <c r="J34" s="1147"/>
      <c r="K34" s="1147"/>
      <c r="L34" s="1147"/>
      <c r="M34" s="1147"/>
      <c r="N34" s="1147"/>
      <c r="O34" s="1147"/>
      <c r="P34" s="1147"/>
      <c r="Q34" s="1147"/>
      <c r="R34" s="1147"/>
      <c r="S34" s="1147"/>
      <c r="T34" s="1147"/>
      <c r="U34" s="1147"/>
      <c r="V34" s="1147"/>
      <c r="W34" s="1147"/>
      <c r="X34" s="1147"/>
      <c r="Y34" s="1147"/>
      <c r="Z34" s="1147"/>
      <c r="AA34" s="1147"/>
      <c r="AB34" s="1147"/>
      <c r="AC34" s="1147"/>
      <c r="AD34" s="1147"/>
      <c r="AE34" s="1147"/>
      <c r="AF34" s="1147"/>
      <c r="AG34" s="1147"/>
      <c r="AH34" s="1147"/>
      <c r="AI34" s="1147"/>
      <c r="AJ34" s="1147"/>
      <c r="AK34" s="1147"/>
      <c r="AL34" s="1147"/>
      <c r="AM34" s="1147"/>
      <c r="AN34" s="1147"/>
      <c r="AO34" s="1147"/>
      <c r="AP34" s="1147"/>
      <c r="AQ34" s="1147"/>
      <c r="AR34" s="1147"/>
      <c r="AS34" s="1147"/>
      <c r="AT34" s="1147"/>
      <c r="AU34" s="1147"/>
      <c r="AV34" s="1147"/>
      <c r="AW34" s="1147"/>
      <c r="AX34" s="1147"/>
      <c r="AY34" s="1147"/>
      <c r="AZ34" s="1147"/>
      <c r="BA34" s="1147"/>
      <c r="BB34" s="1147"/>
      <c r="BC34" s="1147"/>
      <c r="BD34" s="1147"/>
      <c r="BE34" s="1147"/>
      <c r="BF34" s="1147"/>
      <c r="BG34" s="1147"/>
      <c r="BH34" s="1177"/>
      <c r="BI34" s="1177"/>
      <c r="BJ34" s="1177"/>
      <c r="BK34" s="1177"/>
      <c r="BL34" s="1177"/>
      <c r="BM34" s="1177"/>
      <c r="BN34" s="1177"/>
      <c r="BO34" s="1177"/>
      <c r="BP34" s="1177"/>
      <c r="BQ34" s="1177"/>
      <c r="BR34" s="1177"/>
      <c r="BS34" s="1177"/>
      <c r="BT34" s="1177"/>
      <c r="BU34" s="1177"/>
      <c r="BV34" s="1177"/>
      <c r="BW34" s="1177"/>
      <c r="BX34" s="73"/>
    </row>
    <row r="35" spans="3:76" ht="24.95" customHeight="1">
      <c r="C35" s="1140" t="s">
        <v>32</v>
      </c>
      <c r="D35" s="1140"/>
      <c r="E35" s="1147" t="s">
        <v>305</v>
      </c>
      <c r="F35" s="1147"/>
      <c r="G35" s="1147"/>
      <c r="H35" s="1147"/>
      <c r="I35" s="1147"/>
      <c r="J35" s="1147"/>
      <c r="K35" s="1147"/>
      <c r="L35" s="1147"/>
      <c r="M35" s="1147"/>
      <c r="N35" s="1147"/>
      <c r="O35" s="1147"/>
      <c r="P35" s="1147"/>
      <c r="Q35" s="1147"/>
      <c r="R35" s="1147"/>
      <c r="S35" s="1147"/>
      <c r="T35" s="1147"/>
      <c r="U35" s="1147"/>
      <c r="V35" s="1147"/>
      <c r="W35" s="1147"/>
      <c r="X35" s="1147"/>
      <c r="Y35" s="1147"/>
      <c r="Z35" s="1147"/>
      <c r="AA35" s="1147"/>
      <c r="AB35" s="1147"/>
      <c r="AC35" s="1147"/>
      <c r="AD35" s="1147"/>
      <c r="AE35" s="1147"/>
      <c r="AF35" s="1147"/>
      <c r="AG35" s="1147"/>
      <c r="AH35" s="1147"/>
      <c r="AI35" s="1147"/>
      <c r="AJ35" s="1147"/>
      <c r="AK35" s="1147"/>
      <c r="AL35" s="1147"/>
      <c r="AM35" s="1147"/>
      <c r="AN35" s="1147"/>
      <c r="AO35" s="1147"/>
      <c r="AP35" s="1147"/>
      <c r="AQ35" s="1147"/>
      <c r="AR35" s="1147"/>
      <c r="AS35" s="1147"/>
      <c r="AT35" s="1147"/>
      <c r="AU35" s="1147"/>
      <c r="AV35" s="1147"/>
      <c r="AW35" s="1147"/>
      <c r="AX35" s="1147"/>
      <c r="AY35" s="1147"/>
      <c r="AZ35" s="1147"/>
      <c r="BA35" s="1147"/>
      <c r="BB35" s="1147"/>
      <c r="BC35" s="1147"/>
      <c r="BD35" s="1147"/>
      <c r="BE35" s="1147"/>
      <c r="BF35" s="1147"/>
      <c r="BG35" s="1147"/>
      <c r="BH35" s="1177"/>
      <c r="BI35" s="1177"/>
      <c r="BJ35" s="1177"/>
      <c r="BK35" s="1177"/>
      <c r="BL35" s="1177"/>
      <c r="BM35" s="1177"/>
      <c r="BN35" s="1177"/>
      <c r="BO35" s="1177"/>
      <c r="BP35" s="1177"/>
      <c r="BQ35" s="1177"/>
      <c r="BR35" s="1177"/>
      <c r="BS35" s="1177"/>
      <c r="BT35" s="1177"/>
      <c r="BU35" s="1177"/>
      <c r="BV35" s="1177"/>
      <c r="BW35" s="1177"/>
      <c r="BX35" s="73"/>
    </row>
    <row r="36" spans="3:76" ht="24.95" customHeight="1">
      <c r="C36" s="1140" t="s">
        <v>34</v>
      </c>
      <c r="D36" s="1140"/>
      <c r="E36" s="1147" t="s">
        <v>306</v>
      </c>
      <c r="F36" s="1147"/>
      <c r="G36" s="1147"/>
      <c r="H36" s="1147"/>
      <c r="I36" s="1147"/>
      <c r="J36" s="1147"/>
      <c r="K36" s="1147"/>
      <c r="L36" s="1147"/>
      <c r="M36" s="1147"/>
      <c r="N36" s="1147"/>
      <c r="O36" s="1147"/>
      <c r="P36" s="1147"/>
      <c r="Q36" s="1147"/>
      <c r="R36" s="1147"/>
      <c r="S36" s="1147"/>
      <c r="T36" s="1147"/>
      <c r="U36" s="1147"/>
      <c r="V36" s="1147"/>
      <c r="W36" s="1147"/>
      <c r="X36" s="1147"/>
      <c r="Y36" s="1147"/>
      <c r="Z36" s="1147"/>
      <c r="AA36" s="1147"/>
      <c r="AB36" s="1147"/>
      <c r="AC36" s="1147"/>
      <c r="AD36" s="1147"/>
      <c r="AE36" s="1147"/>
      <c r="AF36" s="1147"/>
      <c r="AG36" s="1147"/>
      <c r="AH36" s="1147"/>
      <c r="AI36" s="1147"/>
      <c r="AJ36" s="1147"/>
      <c r="AK36" s="1147"/>
      <c r="AL36" s="1147"/>
      <c r="AM36" s="1147"/>
      <c r="AN36" s="1147"/>
      <c r="AO36" s="1147"/>
      <c r="AP36" s="1147"/>
      <c r="AQ36" s="1147"/>
      <c r="AR36" s="1147"/>
      <c r="AS36" s="1147"/>
      <c r="AT36" s="1147"/>
      <c r="AU36" s="1147"/>
      <c r="AV36" s="1147"/>
      <c r="AW36" s="1147"/>
      <c r="AX36" s="1147"/>
      <c r="AY36" s="1147"/>
      <c r="AZ36" s="1147"/>
      <c r="BA36" s="1147"/>
      <c r="BB36" s="1147"/>
      <c r="BC36" s="1147"/>
      <c r="BD36" s="1147"/>
      <c r="BE36" s="1147"/>
      <c r="BF36" s="1147"/>
      <c r="BG36" s="1147"/>
      <c r="BH36" s="1177"/>
      <c r="BI36" s="1177"/>
      <c r="BJ36" s="1177"/>
      <c r="BK36" s="1177"/>
      <c r="BL36" s="1177"/>
      <c r="BM36" s="1177"/>
      <c r="BN36" s="1177"/>
      <c r="BO36" s="1177"/>
      <c r="BP36" s="1177"/>
      <c r="BQ36" s="1177"/>
      <c r="BR36" s="1177"/>
      <c r="BS36" s="1177"/>
      <c r="BT36" s="1177"/>
      <c r="BU36" s="1177"/>
      <c r="BV36" s="1177"/>
      <c r="BW36" s="1177"/>
      <c r="BX36" s="73"/>
    </row>
    <row r="37" spans="3:76" ht="24.95" customHeight="1">
      <c r="C37" s="1140" t="s">
        <v>36</v>
      </c>
      <c r="D37" s="1140"/>
      <c r="E37" s="1147" t="s">
        <v>307</v>
      </c>
      <c r="F37" s="1147"/>
      <c r="G37" s="1147"/>
      <c r="H37" s="1147"/>
      <c r="I37" s="1147"/>
      <c r="J37" s="1147"/>
      <c r="K37" s="1147"/>
      <c r="L37" s="1147"/>
      <c r="M37" s="1147"/>
      <c r="N37" s="1147"/>
      <c r="O37" s="1147"/>
      <c r="P37" s="1147"/>
      <c r="Q37" s="1147"/>
      <c r="R37" s="1147"/>
      <c r="S37" s="1147"/>
      <c r="T37" s="1147"/>
      <c r="U37" s="1147"/>
      <c r="V37" s="1147"/>
      <c r="W37" s="1147"/>
      <c r="X37" s="1147"/>
      <c r="Y37" s="1147"/>
      <c r="Z37" s="1147"/>
      <c r="AA37" s="1147"/>
      <c r="AB37" s="1147"/>
      <c r="AC37" s="1147"/>
      <c r="AD37" s="1147"/>
      <c r="AE37" s="1147"/>
      <c r="AF37" s="1147"/>
      <c r="AG37" s="1147"/>
      <c r="AH37" s="1147"/>
      <c r="AI37" s="1147"/>
      <c r="AJ37" s="1147"/>
      <c r="AK37" s="1147"/>
      <c r="AL37" s="1147"/>
      <c r="AM37" s="1147"/>
      <c r="AN37" s="1147"/>
      <c r="AO37" s="1147"/>
      <c r="AP37" s="1147"/>
      <c r="AQ37" s="1147"/>
      <c r="AR37" s="1147"/>
      <c r="AS37" s="1147"/>
      <c r="AT37" s="1147"/>
      <c r="AU37" s="1147"/>
      <c r="AV37" s="1147"/>
      <c r="AW37" s="1147"/>
      <c r="AX37" s="1147"/>
      <c r="AY37" s="1147"/>
      <c r="AZ37" s="1147"/>
      <c r="BA37" s="1147"/>
      <c r="BB37" s="1147"/>
      <c r="BC37" s="1147"/>
      <c r="BD37" s="1147"/>
      <c r="BE37" s="1147"/>
      <c r="BF37" s="1147"/>
      <c r="BG37" s="1147"/>
      <c r="BH37" s="1177"/>
      <c r="BI37" s="1177"/>
      <c r="BJ37" s="1177"/>
      <c r="BK37" s="1177"/>
      <c r="BL37" s="1177"/>
      <c r="BM37" s="1177"/>
      <c r="BN37" s="1177"/>
      <c r="BO37" s="1177"/>
      <c r="BP37" s="1177"/>
      <c r="BQ37" s="1177"/>
      <c r="BR37" s="1177"/>
      <c r="BS37" s="1177"/>
      <c r="BT37" s="1177"/>
      <c r="BU37" s="1177"/>
      <c r="BV37" s="1177"/>
      <c r="BW37" s="1177"/>
      <c r="BX37" s="73"/>
    </row>
    <row r="38" spans="3:76" ht="24.95" customHeight="1">
      <c r="C38" s="1140" t="s">
        <v>39</v>
      </c>
      <c r="D38" s="1140"/>
      <c r="E38" s="1147" t="s">
        <v>308</v>
      </c>
      <c r="F38" s="1147"/>
      <c r="G38" s="1147"/>
      <c r="H38" s="1147"/>
      <c r="I38" s="1147"/>
      <c r="J38" s="1147"/>
      <c r="K38" s="1147"/>
      <c r="L38" s="1147"/>
      <c r="M38" s="1147"/>
      <c r="N38" s="1147"/>
      <c r="O38" s="1147"/>
      <c r="P38" s="1147"/>
      <c r="Q38" s="1147"/>
      <c r="R38" s="1147"/>
      <c r="S38" s="1147"/>
      <c r="T38" s="1147"/>
      <c r="U38" s="1147"/>
      <c r="V38" s="1147"/>
      <c r="W38" s="1147"/>
      <c r="X38" s="1147"/>
      <c r="Y38" s="1147"/>
      <c r="Z38" s="1147"/>
      <c r="AA38" s="1147"/>
      <c r="AB38" s="1147"/>
      <c r="AC38" s="1147"/>
      <c r="AD38" s="1147"/>
      <c r="AE38" s="1147"/>
      <c r="AF38" s="1147"/>
      <c r="AG38" s="1147"/>
      <c r="AH38" s="1147"/>
      <c r="AI38" s="1147"/>
      <c r="AJ38" s="1147"/>
      <c r="AK38" s="1147"/>
      <c r="AL38" s="1147"/>
      <c r="AM38" s="1147"/>
      <c r="AN38" s="1147"/>
      <c r="AO38" s="1147"/>
      <c r="AP38" s="1147"/>
      <c r="AQ38" s="1147"/>
      <c r="AR38" s="1147"/>
      <c r="AS38" s="1147"/>
      <c r="AT38" s="1147"/>
      <c r="AU38" s="1147"/>
      <c r="AV38" s="1147"/>
      <c r="AW38" s="1147"/>
      <c r="AX38" s="1147"/>
      <c r="AY38" s="1147"/>
      <c r="AZ38" s="1147"/>
      <c r="BA38" s="1147"/>
      <c r="BB38" s="1147"/>
      <c r="BC38" s="1147"/>
      <c r="BD38" s="1147"/>
      <c r="BE38" s="1147"/>
      <c r="BF38" s="1147"/>
      <c r="BG38" s="1147"/>
      <c r="BH38" s="1177"/>
      <c r="BI38" s="1177"/>
      <c r="BJ38" s="1177"/>
      <c r="BK38" s="1177"/>
      <c r="BL38" s="1177"/>
      <c r="BM38" s="1177"/>
      <c r="BN38" s="1177"/>
      <c r="BO38" s="1177"/>
      <c r="BP38" s="1177"/>
      <c r="BQ38" s="1177"/>
      <c r="BR38" s="1177"/>
      <c r="BS38" s="1177"/>
      <c r="BT38" s="1177"/>
      <c r="BU38" s="1177"/>
      <c r="BV38" s="1177"/>
      <c r="BW38" s="1177"/>
      <c r="BX38" s="73"/>
    </row>
    <row r="39" spans="3:76" ht="24.95" customHeight="1">
      <c r="C39" s="1140" t="s">
        <v>70</v>
      </c>
      <c r="D39" s="1140"/>
      <c r="E39" s="1147" t="s">
        <v>309</v>
      </c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  <c r="AL39" s="1147"/>
      <c r="AM39" s="1147"/>
      <c r="AN39" s="1147"/>
      <c r="AO39" s="1147"/>
      <c r="AP39" s="1147"/>
      <c r="AQ39" s="1147"/>
      <c r="AR39" s="1147"/>
      <c r="AS39" s="1147"/>
      <c r="AT39" s="1147"/>
      <c r="AU39" s="1147"/>
      <c r="AV39" s="1147"/>
      <c r="AW39" s="1147"/>
      <c r="AX39" s="1147"/>
      <c r="AY39" s="1147"/>
      <c r="AZ39" s="1147"/>
      <c r="BA39" s="1147"/>
      <c r="BB39" s="1147"/>
      <c r="BC39" s="1147"/>
      <c r="BD39" s="1147"/>
      <c r="BE39" s="1147"/>
      <c r="BF39" s="1147"/>
      <c r="BG39" s="1147"/>
      <c r="BH39" s="1177"/>
      <c r="BI39" s="1177"/>
      <c r="BJ39" s="1177"/>
      <c r="BK39" s="1177"/>
      <c r="BL39" s="1177"/>
      <c r="BM39" s="1177"/>
      <c r="BN39" s="1177"/>
      <c r="BO39" s="1177"/>
      <c r="BP39" s="1177"/>
      <c r="BQ39" s="1177"/>
      <c r="BR39" s="1177"/>
      <c r="BS39" s="1177"/>
      <c r="BT39" s="1177"/>
      <c r="BU39" s="1177"/>
      <c r="BV39" s="1177"/>
      <c r="BW39" s="1177"/>
      <c r="BX39" s="73"/>
    </row>
    <row r="40" spans="3:76" ht="24.95" customHeight="1">
      <c r="C40" s="1140" t="s">
        <v>71</v>
      </c>
      <c r="D40" s="1140"/>
      <c r="E40" s="1147" t="s">
        <v>378</v>
      </c>
      <c r="F40" s="1147"/>
      <c r="G40" s="1147"/>
      <c r="H40" s="1147"/>
      <c r="I40" s="1147"/>
      <c r="J40" s="1147"/>
      <c r="K40" s="1147"/>
      <c r="L40" s="1147"/>
      <c r="M40" s="1147"/>
      <c r="N40" s="1147"/>
      <c r="O40" s="1147"/>
      <c r="P40" s="1147"/>
      <c r="Q40" s="1147"/>
      <c r="R40" s="1147"/>
      <c r="S40" s="1147"/>
      <c r="T40" s="1147"/>
      <c r="U40" s="1147"/>
      <c r="V40" s="1147"/>
      <c r="W40" s="1147"/>
      <c r="X40" s="1147"/>
      <c r="Y40" s="1147"/>
      <c r="Z40" s="1147"/>
      <c r="AA40" s="1147"/>
      <c r="AB40" s="1147"/>
      <c r="AC40" s="1147"/>
      <c r="AD40" s="1147"/>
      <c r="AE40" s="1147"/>
      <c r="AF40" s="1147"/>
      <c r="AG40" s="1147"/>
      <c r="AH40" s="1147"/>
      <c r="AI40" s="1147"/>
      <c r="AJ40" s="1147"/>
      <c r="AK40" s="1147"/>
      <c r="AL40" s="1147"/>
      <c r="AM40" s="1147"/>
      <c r="AN40" s="1147"/>
      <c r="AO40" s="1147"/>
      <c r="AP40" s="1147"/>
      <c r="AQ40" s="1147"/>
      <c r="AR40" s="1147"/>
      <c r="AS40" s="1147"/>
      <c r="AT40" s="1147"/>
      <c r="AU40" s="1147"/>
      <c r="AV40" s="1147"/>
      <c r="AW40" s="1147"/>
      <c r="AX40" s="1147"/>
      <c r="AY40" s="1147"/>
      <c r="AZ40" s="1147"/>
      <c r="BA40" s="1147"/>
      <c r="BB40" s="1147"/>
      <c r="BC40" s="1147"/>
      <c r="BD40" s="1147"/>
      <c r="BE40" s="1147"/>
      <c r="BF40" s="1147"/>
      <c r="BG40" s="1147"/>
      <c r="BH40" s="1177"/>
      <c r="BI40" s="1177"/>
      <c r="BJ40" s="1177"/>
      <c r="BK40" s="1177"/>
      <c r="BL40" s="1177"/>
      <c r="BM40" s="1177"/>
      <c r="BN40" s="1177"/>
      <c r="BO40" s="1177"/>
      <c r="BP40" s="1177"/>
      <c r="BQ40" s="1177"/>
      <c r="BR40" s="1177"/>
      <c r="BS40" s="1177"/>
      <c r="BT40" s="1177"/>
      <c r="BU40" s="1177"/>
      <c r="BV40" s="1177"/>
      <c r="BW40" s="1177"/>
      <c r="BX40" s="73"/>
    </row>
    <row r="41" spans="3:76" ht="24.75" customHeight="1">
      <c r="C41" s="1140" t="s">
        <v>72</v>
      </c>
      <c r="D41" s="1140"/>
      <c r="E41" s="1147" t="s">
        <v>331</v>
      </c>
      <c r="F41" s="1147"/>
      <c r="G41" s="1147"/>
      <c r="H41" s="1147"/>
      <c r="I41" s="1147"/>
      <c r="J41" s="1147"/>
      <c r="K41" s="1147"/>
      <c r="L41" s="1147"/>
      <c r="M41" s="1147"/>
      <c r="N41" s="1147"/>
      <c r="O41" s="1147"/>
      <c r="P41" s="1147"/>
      <c r="Q41" s="1147"/>
      <c r="R41" s="1147"/>
      <c r="S41" s="1147"/>
      <c r="T41" s="1147"/>
      <c r="U41" s="1147"/>
      <c r="V41" s="1147"/>
      <c r="W41" s="1147"/>
      <c r="X41" s="1147"/>
      <c r="Y41" s="1147"/>
      <c r="Z41" s="1147"/>
      <c r="AA41" s="1147"/>
      <c r="AB41" s="1147"/>
      <c r="AC41" s="1147"/>
      <c r="AD41" s="1147"/>
      <c r="AE41" s="1147"/>
      <c r="AF41" s="1147"/>
      <c r="AG41" s="1147"/>
      <c r="AH41" s="1147"/>
      <c r="AI41" s="1147"/>
      <c r="AJ41" s="1147"/>
      <c r="AK41" s="1147"/>
      <c r="AL41" s="1147"/>
      <c r="AM41" s="1147"/>
      <c r="AN41" s="1147"/>
      <c r="AO41" s="1147"/>
      <c r="AP41" s="1147"/>
      <c r="AQ41" s="1147"/>
      <c r="AR41" s="1147"/>
      <c r="AS41" s="1147"/>
      <c r="AT41" s="1147"/>
      <c r="AU41" s="1147"/>
      <c r="AV41" s="1147"/>
      <c r="AW41" s="1147"/>
      <c r="AX41" s="1147"/>
      <c r="AY41" s="1147"/>
      <c r="AZ41" s="1147"/>
      <c r="BA41" s="1147"/>
      <c r="BB41" s="1147"/>
      <c r="BC41" s="1147"/>
      <c r="BD41" s="1147"/>
      <c r="BE41" s="1147"/>
      <c r="BF41" s="1147"/>
      <c r="BG41" s="1147"/>
      <c r="BH41" s="1177"/>
      <c r="BI41" s="1177"/>
      <c r="BJ41" s="1177"/>
      <c r="BK41" s="1177"/>
      <c r="BL41" s="1177"/>
      <c r="BM41" s="1177"/>
      <c r="BN41" s="1177"/>
      <c r="BO41" s="1177"/>
      <c r="BP41" s="1177"/>
      <c r="BQ41" s="1177"/>
      <c r="BR41" s="1177"/>
      <c r="BS41" s="1177"/>
      <c r="BT41" s="1177"/>
      <c r="BU41" s="1177"/>
      <c r="BV41" s="1177"/>
      <c r="BW41" s="1177"/>
      <c r="BX41" s="73"/>
    </row>
    <row r="42" spans="3:76" ht="24.95" customHeight="1">
      <c r="C42" s="1140" t="s">
        <v>73</v>
      </c>
      <c r="D42" s="1140"/>
      <c r="E42" s="1147" t="s">
        <v>310</v>
      </c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1147"/>
      <c r="AC42" s="1147"/>
      <c r="AD42" s="1147"/>
      <c r="AE42" s="1147"/>
      <c r="AF42" s="1147"/>
      <c r="AG42" s="1147"/>
      <c r="AH42" s="1147"/>
      <c r="AI42" s="1147"/>
      <c r="AJ42" s="1147"/>
      <c r="AK42" s="1147"/>
      <c r="AL42" s="1147"/>
      <c r="AM42" s="1147"/>
      <c r="AN42" s="1147"/>
      <c r="AO42" s="1147"/>
      <c r="AP42" s="1147"/>
      <c r="AQ42" s="1147"/>
      <c r="AR42" s="1147"/>
      <c r="AS42" s="1147"/>
      <c r="AT42" s="1147"/>
      <c r="AU42" s="1147"/>
      <c r="AV42" s="1147"/>
      <c r="AW42" s="1147"/>
      <c r="AX42" s="1147"/>
      <c r="AY42" s="1147"/>
      <c r="AZ42" s="1147"/>
      <c r="BA42" s="1147"/>
      <c r="BB42" s="1147"/>
      <c r="BC42" s="1147"/>
      <c r="BD42" s="1147"/>
      <c r="BE42" s="1147"/>
      <c r="BF42" s="1147"/>
      <c r="BG42" s="1147"/>
      <c r="BH42" s="1177"/>
      <c r="BI42" s="1177"/>
      <c r="BJ42" s="1177"/>
      <c r="BK42" s="1177"/>
      <c r="BL42" s="1177"/>
      <c r="BM42" s="1177"/>
      <c r="BN42" s="1177"/>
      <c r="BO42" s="1177"/>
      <c r="BP42" s="1177"/>
      <c r="BQ42" s="1177"/>
      <c r="BR42" s="1177"/>
      <c r="BS42" s="1177"/>
      <c r="BT42" s="1177"/>
      <c r="BU42" s="1177"/>
      <c r="BV42" s="1177"/>
      <c r="BW42" s="1177"/>
      <c r="BX42" s="73"/>
    </row>
    <row r="43" spans="3:76" ht="24.95" customHeight="1">
      <c r="C43" s="1140" t="s">
        <v>74</v>
      </c>
      <c r="D43" s="1140"/>
      <c r="E43" s="1147" t="s">
        <v>311</v>
      </c>
      <c r="F43" s="1147"/>
      <c r="G43" s="1147"/>
      <c r="H43" s="1147"/>
      <c r="I43" s="1147"/>
      <c r="J43" s="1147"/>
      <c r="K43" s="1147"/>
      <c r="L43" s="1147"/>
      <c r="M43" s="1147"/>
      <c r="N43" s="1147"/>
      <c r="O43" s="1147"/>
      <c r="P43" s="1147"/>
      <c r="Q43" s="1147"/>
      <c r="R43" s="1147"/>
      <c r="S43" s="1147"/>
      <c r="T43" s="1147"/>
      <c r="U43" s="1147"/>
      <c r="V43" s="1147"/>
      <c r="W43" s="1147"/>
      <c r="X43" s="1147"/>
      <c r="Y43" s="1147"/>
      <c r="Z43" s="1147"/>
      <c r="AA43" s="1147"/>
      <c r="AB43" s="1147"/>
      <c r="AC43" s="1147"/>
      <c r="AD43" s="1147"/>
      <c r="AE43" s="1147"/>
      <c r="AF43" s="1147"/>
      <c r="AG43" s="1147"/>
      <c r="AH43" s="1147"/>
      <c r="AI43" s="1147"/>
      <c r="AJ43" s="1147"/>
      <c r="AK43" s="1147"/>
      <c r="AL43" s="1147"/>
      <c r="AM43" s="1147"/>
      <c r="AN43" s="1147"/>
      <c r="AO43" s="1147"/>
      <c r="AP43" s="1147"/>
      <c r="AQ43" s="1147"/>
      <c r="AR43" s="1147"/>
      <c r="AS43" s="1147"/>
      <c r="AT43" s="1147"/>
      <c r="AU43" s="1147"/>
      <c r="AV43" s="1147"/>
      <c r="AW43" s="1147"/>
      <c r="AX43" s="1147"/>
      <c r="AY43" s="1147"/>
      <c r="AZ43" s="1147"/>
      <c r="BA43" s="1147"/>
      <c r="BB43" s="1147"/>
      <c r="BC43" s="1147"/>
      <c r="BD43" s="1147"/>
      <c r="BE43" s="1147"/>
      <c r="BF43" s="1147"/>
      <c r="BG43" s="1147"/>
      <c r="BH43" s="1177"/>
      <c r="BI43" s="1177"/>
      <c r="BJ43" s="1177"/>
      <c r="BK43" s="1177"/>
      <c r="BL43" s="1177"/>
      <c r="BM43" s="1177"/>
      <c r="BN43" s="1177"/>
      <c r="BO43" s="1177"/>
      <c r="BP43" s="1177"/>
      <c r="BQ43" s="1177"/>
      <c r="BR43" s="1177"/>
      <c r="BS43" s="1177"/>
      <c r="BT43" s="1177"/>
      <c r="BU43" s="1177"/>
      <c r="BV43" s="1177"/>
      <c r="BW43" s="1177"/>
      <c r="BX43" s="73"/>
    </row>
    <row r="44" spans="3:76" ht="24.95" customHeight="1">
      <c r="C44" s="1140" t="s">
        <v>75</v>
      </c>
      <c r="D44" s="1140"/>
      <c r="E44" s="1147" t="s">
        <v>312</v>
      </c>
      <c r="F44" s="1147"/>
      <c r="G44" s="1147"/>
      <c r="H44" s="1147"/>
      <c r="I44" s="1147"/>
      <c r="J44" s="1147"/>
      <c r="K44" s="1147"/>
      <c r="L44" s="1147"/>
      <c r="M44" s="1147"/>
      <c r="N44" s="1147"/>
      <c r="O44" s="1147"/>
      <c r="P44" s="1147"/>
      <c r="Q44" s="1147"/>
      <c r="R44" s="1147"/>
      <c r="S44" s="1147"/>
      <c r="T44" s="1147"/>
      <c r="U44" s="1147"/>
      <c r="V44" s="1147"/>
      <c r="W44" s="1147"/>
      <c r="X44" s="1147"/>
      <c r="Y44" s="1147"/>
      <c r="Z44" s="1147"/>
      <c r="AA44" s="1147"/>
      <c r="AB44" s="1147"/>
      <c r="AC44" s="1147"/>
      <c r="AD44" s="1147"/>
      <c r="AE44" s="1147"/>
      <c r="AF44" s="1147"/>
      <c r="AG44" s="1147"/>
      <c r="AH44" s="1147"/>
      <c r="AI44" s="1147"/>
      <c r="AJ44" s="1147"/>
      <c r="AK44" s="1147"/>
      <c r="AL44" s="1147"/>
      <c r="AM44" s="1147"/>
      <c r="AN44" s="1147"/>
      <c r="AO44" s="1147"/>
      <c r="AP44" s="1147"/>
      <c r="AQ44" s="1147"/>
      <c r="AR44" s="1147"/>
      <c r="AS44" s="1147"/>
      <c r="AT44" s="1147"/>
      <c r="AU44" s="1147"/>
      <c r="AV44" s="1147"/>
      <c r="AW44" s="1147"/>
      <c r="AX44" s="1147"/>
      <c r="AY44" s="1147"/>
      <c r="AZ44" s="1147"/>
      <c r="BA44" s="1147"/>
      <c r="BB44" s="1147"/>
      <c r="BC44" s="1147"/>
      <c r="BD44" s="1147"/>
      <c r="BE44" s="1147"/>
      <c r="BF44" s="1147"/>
      <c r="BG44" s="1147"/>
      <c r="BH44" s="1177"/>
      <c r="BI44" s="1177"/>
      <c r="BJ44" s="1177"/>
      <c r="BK44" s="1177"/>
      <c r="BL44" s="1177"/>
      <c r="BM44" s="1177"/>
      <c r="BN44" s="1177"/>
      <c r="BO44" s="1177"/>
      <c r="BP44" s="1177"/>
      <c r="BQ44" s="1177"/>
      <c r="BR44" s="1177"/>
      <c r="BS44" s="1177"/>
      <c r="BT44" s="1177"/>
      <c r="BU44" s="1177"/>
      <c r="BV44" s="1177"/>
      <c r="BW44" s="1177"/>
      <c r="BX44" s="73"/>
    </row>
    <row r="45" spans="3:76" ht="24.75" customHeight="1">
      <c r="C45" s="1140" t="s">
        <v>76</v>
      </c>
      <c r="D45" s="1140"/>
      <c r="E45" s="1147" t="s">
        <v>313</v>
      </c>
      <c r="F45" s="1147"/>
      <c r="G45" s="1147"/>
      <c r="H45" s="1147"/>
      <c r="I45" s="1147"/>
      <c r="J45" s="1147"/>
      <c r="K45" s="1147"/>
      <c r="L45" s="1147"/>
      <c r="M45" s="1147"/>
      <c r="N45" s="1147"/>
      <c r="O45" s="1147"/>
      <c r="P45" s="1147"/>
      <c r="Q45" s="1147"/>
      <c r="R45" s="1147"/>
      <c r="S45" s="1147"/>
      <c r="T45" s="1147"/>
      <c r="U45" s="1147"/>
      <c r="V45" s="1147"/>
      <c r="W45" s="1147"/>
      <c r="X45" s="1147"/>
      <c r="Y45" s="1147"/>
      <c r="Z45" s="1147"/>
      <c r="AA45" s="1147"/>
      <c r="AB45" s="1147"/>
      <c r="AC45" s="1147"/>
      <c r="AD45" s="1147"/>
      <c r="AE45" s="1147"/>
      <c r="AF45" s="1147"/>
      <c r="AG45" s="1147"/>
      <c r="AH45" s="1147"/>
      <c r="AI45" s="1147"/>
      <c r="AJ45" s="1147"/>
      <c r="AK45" s="1147"/>
      <c r="AL45" s="1147"/>
      <c r="AM45" s="1147"/>
      <c r="AN45" s="1147"/>
      <c r="AO45" s="1147"/>
      <c r="AP45" s="1147"/>
      <c r="AQ45" s="1147"/>
      <c r="AR45" s="1147"/>
      <c r="AS45" s="1147"/>
      <c r="AT45" s="1147"/>
      <c r="AU45" s="1147"/>
      <c r="AV45" s="1147"/>
      <c r="AW45" s="1147"/>
      <c r="AX45" s="1147"/>
      <c r="AY45" s="1147"/>
      <c r="AZ45" s="1147"/>
      <c r="BA45" s="1147"/>
      <c r="BB45" s="1147"/>
      <c r="BC45" s="1147"/>
      <c r="BD45" s="1147"/>
      <c r="BE45" s="1147"/>
      <c r="BF45" s="1147"/>
      <c r="BG45" s="1147"/>
      <c r="BH45" s="1177"/>
      <c r="BI45" s="1177"/>
      <c r="BJ45" s="1177"/>
      <c r="BK45" s="1177"/>
      <c r="BL45" s="1177"/>
      <c r="BM45" s="1177"/>
      <c r="BN45" s="1177"/>
      <c r="BO45" s="1177"/>
      <c r="BP45" s="1177"/>
      <c r="BQ45" s="1177"/>
      <c r="BR45" s="1177"/>
      <c r="BS45" s="1177"/>
      <c r="BT45" s="1177"/>
      <c r="BU45" s="1177"/>
      <c r="BV45" s="1177"/>
      <c r="BW45" s="1177"/>
      <c r="BX45" s="73"/>
    </row>
    <row r="46" spans="3:76" ht="24.95" customHeight="1">
      <c r="C46" s="1140" t="s">
        <v>77</v>
      </c>
      <c r="D46" s="1140"/>
      <c r="E46" s="1147" t="s">
        <v>314</v>
      </c>
      <c r="F46" s="1147"/>
      <c r="G46" s="1147"/>
      <c r="H46" s="1147"/>
      <c r="I46" s="1147"/>
      <c r="J46" s="1147"/>
      <c r="K46" s="1147"/>
      <c r="L46" s="1147"/>
      <c r="M46" s="1147"/>
      <c r="N46" s="1147"/>
      <c r="O46" s="1147"/>
      <c r="P46" s="1147"/>
      <c r="Q46" s="1147"/>
      <c r="R46" s="1147"/>
      <c r="S46" s="1147"/>
      <c r="T46" s="1147"/>
      <c r="U46" s="1147"/>
      <c r="V46" s="1147"/>
      <c r="W46" s="1147"/>
      <c r="X46" s="1147"/>
      <c r="Y46" s="1147"/>
      <c r="Z46" s="1147"/>
      <c r="AA46" s="1147"/>
      <c r="AB46" s="1147"/>
      <c r="AC46" s="1147"/>
      <c r="AD46" s="1147"/>
      <c r="AE46" s="1147"/>
      <c r="AF46" s="1147"/>
      <c r="AG46" s="1147"/>
      <c r="AH46" s="1147"/>
      <c r="AI46" s="1147"/>
      <c r="AJ46" s="1147"/>
      <c r="AK46" s="1147"/>
      <c r="AL46" s="1147"/>
      <c r="AM46" s="1147"/>
      <c r="AN46" s="1147"/>
      <c r="AO46" s="1147"/>
      <c r="AP46" s="1147"/>
      <c r="AQ46" s="1147"/>
      <c r="AR46" s="1147"/>
      <c r="AS46" s="1147"/>
      <c r="AT46" s="1147"/>
      <c r="AU46" s="1147"/>
      <c r="AV46" s="1147"/>
      <c r="AW46" s="1147"/>
      <c r="AX46" s="1147"/>
      <c r="AY46" s="1147"/>
      <c r="AZ46" s="1147"/>
      <c r="BA46" s="1147"/>
      <c r="BB46" s="1147"/>
      <c r="BC46" s="1147"/>
      <c r="BD46" s="1147"/>
      <c r="BE46" s="1147"/>
      <c r="BF46" s="1147"/>
      <c r="BG46" s="1147"/>
      <c r="BH46" s="1177"/>
      <c r="BI46" s="1177"/>
      <c r="BJ46" s="1177"/>
      <c r="BK46" s="1177"/>
      <c r="BL46" s="1177"/>
      <c r="BM46" s="1177"/>
      <c r="BN46" s="1177"/>
      <c r="BO46" s="1177"/>
      <c r="BP46" s="1177"/>
      <c r="BQ46" s="1177"/>
      <c r="BR46" s="1177"/>
      <c r="BS46" s="1177"/>
      <c r="BT46" s="1177"/>
      <c r="BU46" s="1177"/>
      <c r="BV46" s="1177"/>
      <c r="BW46" s="1177"/>
      <c r="BX46" s="73"/>
    </row>
    <row r="47" spans="3:76" ht="24.95" customHeight="1">
      <c r="C47" s="1140" t="s">
        <v>78</v>
      </c>
      <c r="D47" s="1140"/>
      <c r="E47" s="1147" t="s">
        <v>315</v>
      </c>
      <c r="F47" s="1147"/>
      <c r="G47" s="1147"/>
      <c r="H47" s="1147"/>
      <c r="I47" s="1147"/>
      <c r="J47" s="1147"/>
      <c r="K47" s="1147"/>
      <c r="L47" s="1147"/>
      <c r="M47" s="1147"/>
      <c r="N47" s="1147"/>
      <c r="O47" s="1147"/>
      <c r="P47" s="1147"/>
      <c r="Q47" s="1147"/>
      <c r="R47" s="1147"/>
      <c r="S47" s="1147"/>
      <c r="T47" s="1147"/>
      <c r="U47" s="1147"/>
      <c r="V47" s="1147"/>
      <c r="W47" s="1147"/>
      <c r="X47" s="1147"/>
      <c r="Y47" s="1147"/>
      <c r="Z47" s="1147"/>
      <c r="AA47" s="1147"/>
      <c r="AB47" s="1147"/>
      <c r="AC47" s="1147"/>
      <c r="AD47" s="1147"/>
      <c r="AE47" s="1147"/>
      <c r="AF47" s="1147"/>
      <c r="AG47" s="1147"/>
      <c r="AH47" s="1147"/>
      <c r="AI47" s="1147"/>
      <c r="AJ47" s="1147"/>
      <c r="AK47" s="1147"/>
      <c r="AL47" s="1147"/>
      <c r="AM47" s="1147"/>
      <c r="AN47" s="1147"/>
      <c r="AO47" s="1147"/>
      <c r="AP47" s="1147"/>
      <c r="AQ47" s="1147"/>
      <c r="AR47" s="1147"/>
      <c r="AS47" s="1147"/>
      <c r="AT47" s="1147"/>
      <c r="AU47" s="1147"/>
      <c r="AV47" s="1147"/>
      <c r="AW47" s="1147"/>
      <c r="AX47" s="1147"/>
      <c r="AY47" s="1147"/>
      <c r="AZ47" s="1147"/>
      <c r="BA47" s="1147"/>
      <c r="BB47" s="1147"/>
      <c r="BC47" s="1147"/>
      <c r="BD47" s="1147"/>
      <c r="BE47" s="1147"/>
      <c r="BF47" s="1147"/>
      <c r="BG47" s="1147"/>
      <c r="BH47" s="1177"/>
      <c r="BI47" s="1177"/>
      <c r="BJ47" s="1177"/>
      <c r="BK47" s="1177"/>
      <c r="BL47" s="1177"/>
      <c r="BM47" s="1177"/>
      <c r="BN47" s="1177"/>
      <c r="BO47" s="1177"/>
      <c r="BP47" s="1177"/>
      <c r="BQ47" s="1177"/>
      <c r="BR47" s="1177"/>
      <c r="BS47" s="1177"/>
      <c r="BT47" s="1177"/>
      <c r="BU47" s="1177"/>
      <c r="BV47" s="1177"/>
      <c r="BW47" s="1177"/>
      <c r="BX47" s="73"/>
    </row>
    <row r="48" spans="3:76" ht="24.95" customHeight="1">
      <c r="C48" s="1140" t="s">
        <v>212</v>
      </c>
      <c r="D48" s="1140"/>
      <c r="E48" s="1176" t="s">
        <v>272</v>
      </c>
      <c r="F48" s="1176"/>
      <c r="G48" s="1176"/>
      <c r="H48" s="1176"/>
      <c r="I48" s="1176"/>
      <c r="J48" s="1176"/>
      <c r="K48" s="1176"/>
      <c r="L48" s="1176"/>
      <c r="M48" s="1176"/>
      <c r="N48" s="1176"/>
      <c r="O48" s="1176"/>
      <c r="P48" s="1176"/>
      <c r="Q48" s="1176"/>
      <c r="R48" s="1176"/>
      <c r="S48" s="1176"/>
      <c r="T48" s="1176"/>
      <c r="U48" s="1176"/>
      <c r="V48" s="1176"/>
      <c r="W48" s="1176"/>
      <c r="X48" s="1176"/>
      <c r="Y48" s="1176"/>
      <c r="Z48" s="1176"/>
      <c r="AA48" s="1176"/>
      <c r="AB48" s="1176"/>
      <c r="AC48" s="1176"/>
      <c r="AD48" s="1176"/>
      <c r="AE48" s="1176"/>
      <c r="AF48" s="1176"/>
      <c r="AG48" s="1176"/>
      <c r="AH48" s="1176"/>
      <c r="AI48" s="1176"/>
      <c r="AJ48" s="1176"/>
      <c r="AK48" s="1176"/>
      <c r="AL48" s="1176"/>
      <c r="AM48" s="1176"/>
      <c r="AN48" s="1176"/>
      <c r="AO48" s="1176"/>
      <c r="AP48" s="1176"/>
      <c r="AQ48" s="1176"/>
      <c r="AR48" s="1176"/>
      <c r="AS48" s="1176"/>
      <c r="AT48" s="1176"/>
      <c r="AU48" s="1176"/>
      <c r="AV48" s="1176"/>
      <c r="AW48" s="1176"/>
      <c r="AX48" s="1176"/>
      <c r="AY48" s="1176"/>
      <c r="AZ48" s="1176"/>
      <c r="BA48" s="1176"/>
      <c r="BB48" s="1176"/>
      <c r="BC48" s="1176"/>
      <c r="BD48" s="1176"/>
      <c r="BE48" s="1176"/>
      <c r="BF48" s="1176"/>
      <c r="BG48" s="1176"/>
      <c r="BH48" s="1142"/>
      <c r="BI48" s="1142"/>
      <c r="BJ48" s="1142"/>
      <c r="BK48" s="1142"/>
      <c r="BL48" s="1142"/>
      <c r="BM48" s="1142"/>
      <c r="BN48" s="1142"/>
      <c r="BO48" s="1142"/>
      <c r="BP48" s="1142"/>
      <c r="BQ48" s="1142"/>
      <c r="BR48" s="1142"/>
      <c r="BS48" s="1142"/>
      <c r="BT48" s="1142"/>
      <c r="BU48" s="1142"/>
      <c r="BV48" s="1142"/>
      <c r="BW48" s="1142"/>
      <c r="BX48" s="73"/>
    </row>
    <row r="49" spans="3:76" ht="24.95" customHeight="1">
      <c r="C49" s="1140" t="s">
        <v>211</v>
      </c>
      <c r="D49" s="1140"/>
      <c r="E49" s="1176" t="s">
        <v>399</v>
      </c>
      <c r="F49" s="1176"/>
      <c r="G49" s="1176"/>
      <c r="H49" s="1176"/>
      <c r="I49" s="1176"/>
      <c r="J49" s="1176"/>
      <c r="K49" s="1176"/>
      <c r="L49" s="1176"/>
      <c r="M49" s="1176"/>
      <c r="N49" s="1176"/>
      <c r="O49" s="1176"/>
      <c r="P49" s="1176"/>
      <c r="Q49" s="1176"/>
      <c r="R49" s="1176"/>
      <c r="S49" s="1176"/>
      <c r="T49" s="1176"/>
      <c r="U49" s="1176"/>
      <c r="V49" s="1176"/>
      <c r="W49" s="1176"/>
      <c r="X49" s="1176"/>
      <c r="Y49" s="1176"/>
      <c r="Z49" s="1176"/>
      <c r="AA49" s="1176"/>
      <c r="AB49" s="1176"/>
      <c r="AC49" s="1176"/>
      <c r="AD49" s="1176"/>
      <c r="AE49" s="1176"/>
      <c r="AF49" s="1176"/>
      <c r="AG49" s="1176"/>
      <c r="AH49" s="1176"/>
      <c r="AI49" s="1176"/>
      <c r="AJ49" s="1176"/>
      <c r="AK49" s="1176"/>
      <c r="AL49" s="1176"/>
      <c r="AM49" s="1176"/>
      <c r="AN49" s="1176"/>
      <c r="AO49" s="1176"/>
      <c r="AP49" s="1176"/>
      <c r="AQ49" s="1176"/>
      <c r="AR49" s="1176"/>
      <c r="AS49" s="1176"/>
      <c r="AT49" s="1176"/>
      <c r="AU49" s="1176"/>
      <c r="AV49" s="1176"/>
      <c r="AW49" s="1176"/>
      <c r="AX49" s="1176"/>
      <c r="AY49" s="1176"/>
      <c r="AZ49" s="1176"/>
      <c r="BA49" s="1176"/>
      <c r="BB49" s="1176"/>
      <c r="BC49" s="1176"/>
      <c r="BD49" s="1176"/>
      <c r="BE49" s="1176"/>
      <c r="BF49" s="1176"/>
      <c r="BG49" s="1176"/>
      <c r="BH49" s="1142"/>
      <c r="BI49" s="1142"/>
      <c r="BJ49" s="1142"/>
      <c r="BK49" s="1142"/>
      <c r="BL49" s="1142"/>
      <c r="BM49" s="1142"/>
      <c r="BN49" s="1142"/>
      <c r="BO49" s="1142"/>
      <c r="BP49" s="1142"/>
      <c r="BQ49" s="1142"/>
      <c r="BR49" s="1142"/>
      <c r="BS49" s="1142"/>
      <c r="BT49" s="1142"/>
      <c r="BU49" s="1142"/>
      <c r="BV49" s="1142"/>
      <c r="BW49" s="1142"/>
      <c r="BX49" s="73"/>
    </row>
    <row r="50" spans="3:76" ht="24.95" customHeight="1">
      <c r="C50" s="1140" t="s">
        <v>210</v>
      </c>
      <c r="D50" s="1140"/>
      <c r="E50" s="1147" t="s">
        <v>316</v>
      </c>
      <c r="F50" s="1147"/>
      <c r="G50" s="1147"/>
      <c r="H50" s="1147"/>
      <c r="I50" s="1147"/>
      <c r="J50" s="1147"/>
      <c r="K50" s="1147"/>
      <c r="L50" s="1147"/>
      <c r="M50" s="1147"/>
      <c r="N50" s="1147"/>
      <c r="O50" s="1147"/>
      <c r="P50" s="1147"/>
      <c r="Q50" s="1147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1147"/>
      <c r="AG50" s="1147"/>
      <c r="AH50" s="1147"/>
      <c r="AI50" s="1147"/>
      <c r="AJ50" s="1147"/>
      <c r="AK50" s="1147"/>
      <c r="AL50" s="1147"/>
      <c r="AM50" s="1147"/>
      <c r="AN50" s="1147"/>
      <c r="AO50" s="1147"/>
      <c r="AP50" s="1147"/>
      <c r="AQ50" s="1147"/>
      <c r="AR50" s="1147"/>
      <c r="AS50" s="1147"/>
      <c r="AT50" s="1147"/>
      <c r="AU50" s="1147"/>
      <c r="AV50" s="1147"/>
      <c r="AW50" s="1147"/>
      <c r="AX50" s="1147"/>
      <c r="AY50" s="1147"/>
      <c r="AZ50" s="1147"/>
      <c r="BA50" s="1147"/>
      <c r="BB50" s="1147"/>
      <c r="BC50" s="1147"/>
      <c r="BD50" s="1147"/>
      <c r="BE50" s="1147"/>
      <c r="BF50" s="1147"/>
      <c r="BG50" s="1147"/>
      <c r="BH50" s="1177"/>
      <c r="BI50" s="1177"/>
      <c r="BJ50" s="1177"/>
      <c r="BK50" s="1177"/>
      <c r="BL50" s="1177"/>
      <c r="BM50" s="1177"/>
      <c r="BN50" s="1177"/>
      <c r="BO50" s="1177"/>
      <c r="BP50" s="1177"/>
      <c r="BQ50" s="1177"/>
      <c r="BR50" s="1177"/>
      <c r="BS50" s="1177"/>
      <c r="BT50" s="1177"/>
      <c r="BU50" s="1177"/>
      <c r="BV50" s="1177"/>
      <c r="BW50" s="1177"/>
      <c r="BX50" s="73"/>
    </row>
    <row r="51" spans="3:76" ht="24.95" customHeight="1">
      <c r="C51" s="1162" t="s">
        <v>317</v>
      </c>
      <c r="D51" s="1162"/>
      <c r="E51" s="1147" t="s">
        <v>320</v>
      </c>
      <c r="F51" s="1147"/>
      <c r="G51" s="1147"/>
      <c r="H51" s="1147"/>
      <c r="I51" s="1147"/>
      <c r="J51" s="1147"/>
      <c r="K51" s="1147"/>
      <c r="L51" s="1147"/>
      <c r="M51" s="1147"/>
      <c r="N51" s="1147"/>
      <c r="O51" s="1147"/>
      <c r="P51" s="1147"/>
      <c r="Q51" s="1147"/>
      <c r="R51" s="1147"/>
      <c r="S51" s="1147"/>
      <c r="T51" s="1147"/>
      <c r="U51" s="1147"/>
      <c r="V51" s="1147"/>
      <c r="W51" s="1147"/>
      <c r="X51" s="1147"/>
      <c r="Y51" s="1147"/>
      <c r="Z51" s="1147"/>
      <c r="AA51" s="1147"/>
      <c r="AB51" s="1147"/>
      <c r="AC51" s="1147"/>
      <c r="AD51" s="1147"/>
      <c r="AE51" s="1147"/>
      <c r="AF51" s="1147"/>
      <c r="AG51" s="1147"/>
      <c r="AH51" s="1147"/>
      <c r="AI51" s="1147"/>
      <c r="AJ51" s="1147"/>
      <c r="AK51" s="1147"/>
      <c r="AL51" s="1147"/>
      <c r="AM51" s="1147"/>
      <c r="AN51" s="1147"/>
      <c r="AO51" s="1147"/>
      <c r="AP51" s="1147"/>
      <c r="AQ51" s="1147"/>
      <c r="AR51" s="1147"/>
      <c r="AS51" s="1147"/>
      <c r="AT51" s="1147"/>
      <c r="AU51" s="1147"/>
      <c r="AV51" s="1147"/>
      <c r="AW51" s="1147"/>
      <c r="AX51" s="1147"/>
      <c r="AY51" s="1147"/>
      <c r="AZ51" s="1147"/>
      <c r="BA51" s="1147"/>
      <c r="BB51" s="1147"/>
      <c r="BC51" s="1147"/>
      <c r="BD51" s="1147"/>
      <c r="BE51" s="1147"/>
      <c r="BF51" s="1147"/>
      <c r="BG51" s="1147"/>
      <c r="BH51" s="1177"/>
      <c r="BI51" s="1177"/>
      <c r="BJ51" s="1177"/>
      <c r="BK51" s="1177"/>
      <c r="BL51" s="1177"/>
      <c r="BM51" s="1177"/>
      <c r="BN51" s="1177"/>
      <c r="BO51" s="1177"/>
      <c r="BP51" s="1177"/>
      <c r="BQ51" s="1177"/>
      <c r="BR51" s="1177"/>
      <c r="BS51" s="1177"/>
      <c r="BT51" s="1177"/>
      <c r="BU51" s="1177"/>
      <c r="BV51" s="1177"/>
      <c r="BW51" s="1177"/>
      <c r="BX51" s="73"/>
    </row>
    <row r="52" spans="3:76" ht="24.95" customHeight="1">
      <c r="C52" s="1162" t="s">
        <v>318</v>
      </c>
      <c r="D52" s="1162"/>
      <c r="E52" s="1147" t="s">
        <v>321</v>
      </c>
      <c r="F52" s="1147"/>
      <c r="G52" s="1147"/>
      <c r="H52" s="1147"/>
      <c r="I52" s="1147"/>
      <c r="J52" s="1147"/>
      <c r="K52" s="1147"/>
      <c r="L52" s="1147"/>
      <c r="M52" s="1147"/>
      <c r="N52" s="1147"/>
      <c r="O52" s="1147"/>
      <c r="P52" s="1147"/>
      <c r="Q52" s="1147"/>
      <c r="R52" s="1147"/>
      <c r="S52" s="1147"/>
      <c r="T52" s="1147"/>
      <c r="U52" s="1147"/>
      <c r="V52" s="1147"/>
      <c r="W52" s="1147"/>
      <c r="X52" s="1147"/>
      <c r="Y52" s="1147"/>
      <c r="Z52" s="1147"/>
      <c r="AA52" s="1147"/>
      <c r="AB52" s="1147"/>
      <c r="AC52" s="1147"/>
      <c r="AD52" s="1147"/>
      <c r="AE52" s="1147"/>
      <c r="AF52" s="1147"/>
      <c r="AG52" s="1147"/>
      <c r="AH52" s="1147"/>
      <c r="AI52" s="1147"/>
      <c r="AJ52" s="1147"/>
      <c r="AK52" s="1147"/>
      <c r="AL52" s="1147"/>
      <c r="AM52" s="1147"/>
      <c r="AN52" s="1147"/>
      <c r="AO52" s="1147"/>
      <c r="AP52" s="1147"/>
      <c r="AQ52" s="1147"/>
      <c r="AR52" s="1147"/>
      <c r="AS52" s="1147"/>
      <c r="AT52" s="1147"/>
      <c r="AU52" s="1147"/>
      <c r="AV52" s="1147"/>
      <c r="AW52" s="1147"/>
      <c r="AX52" s="1147"/>
      <c r="AY52" s="1147"/>
      <c r="AZ52" s="1147"/>
      <c r="BA52" s="1147"/>
      <c r="BB52" s="1147"/>
      <c r="BC52" s="1147"/>
      <c r="BD52" s="1147"/>
      <c r="BE52" s="1147"/>
      <c r="BF52" s="1147"/>
      <c r="BG52" s="1147"/>
      <c r="BH52" s="1177"/>
      <c r="BI52" s="1177"/>
      <c r="BJ52" s="1177"/>
      <c r="BK52" s="1177"/>
      <c r="BL52" s="1177"/>
      <c r="BM52" s="1177"/>
      <c r="BN52" s="1177"/>
      <c r="BO52" s="1177"/>
      <c r="BP52" s="1177"/>
      <c r="BQ52" s="1177"/>
      <c r="BR52" s="1177"/>
      <c r="BS52" s="1177"/>
      <c r="BT52" s="1177"/>
      <c r="BU52" s="1177"/>
      <c r="BV52" s="1177"/>
      <c r="BW52" s="1177"/>
      <c r="BX52" s="73"/>
    </row>
    <row r="53" spans="3:76" ht="24.95" customHeight="1">
      <c r="C53" s="1162" t="s">
        <v>319</v>
      </c>
      <c r="D53" s="1162"/>
      <c r="E53" s="1147" t="s">
        <v>322</v>
      </c>
      <c r="F53" s="1147"/>
      <c r="G53" s="1147"/>
      <c r="H53" s="1147"/>
      <c r="I53" s="1147"/>
      <c r="J53" s="1147"/>
      <c r="K53" s="1147"/>
      <c r="L53" s="1147"/>
      <c r="M53" s="1147"/>
      <c r="N53" s="1147"/>
      <c r="O53" s="1147"/>
      <c r="P53" s="1147"/>
      <c r="Q53" s="1147"/>
      <c r="R53" s="1147"/>
      <c r="S53" s="1147"/>
      <c r="T53" s="1147"/>
      <c r="U53" s="1147"/>
      <c r="V53" s="1147"/>
      <c r="W53" s="1147"/>
      <c r="X53" s="1147"/>
      <c r="Y53" s="1147"/>
      <c r="Z53" s="1147"/>
      <c r="AA53" s="1147"/>
      <c r="AB53" s="1147"/>
      <c r="AC53" s="1147"/>
      <c r="AD53" s="1147"/>
      <c r="AE53" s="1147"/>
      <c r="AF53" s="1147"/>
      <c r="AG53" s="1147"/>
      <c r="AH53" s="1147"/>
      <c r="AI53" s="1147"/>
      <c r="AJ53" s="1147"/>
      <c r="AK53" s="1147"/>
      <c r="AL53" s="1147"/>
      <c r="AM53" s="1147"/>
      <c r="AN53" s="1147"/>
      <c r="AO53" s="1147"/>
      <c r="AP53" s="1147"/>
      <c r="AQ53" s="1147"/>
      <c r="AR53" s="1147"/>
      <c r="AS53" s="1147"/>
      <c r="AT53" s="1147"/>
      <c r="AU53" s="1147"/>
      <c r="AV53" s="1147"/>
      <c r="AW53" s="1147"/>
      <c r="AX53" s="1147"/>
      <c r="AY53" s="1147"/>
      <c r="AZ53" s="1147"/>
      <c r="BA53" s="1147"/>
      <c r="BB53" s="1147"/>
      <c r="BC53" s="1147"/>
      <c r="BD53" s="1147"/>
      <c r="BE53" s="1147"/>
      <c r="BF53" s="1147"/>
      <c r="BG53" s="1147"/>
      <c r="BH53" s="1177"/>
      <c r="BI53" s="1177"/>
      <c r="BJ53" s="1177"/>
      <c r="BK53" s="1177"/>
      <c r="BL53" s="1177"/>
      <c r="BM53" s="1177"/>
      <c r="BN53" s="1177"/>
      <c r="BO53" s="1177"/>
      <c r="BP53" s="1177"/>
      <c r="BQ53" s="1177"/>
      <c r="BR53" s="1177"/>
      <c r="BS53" s="1177"/>
      <c r="BT53" s="1177"/>
      <c r="BU53" s="1177"/>
      <c r="BV53" s="1177"/>
      <c r="BW53" s="1177"/>
      <c r="BX53" s="73"/>
    </row>
    <row r="54" spans="3:76" ht="24.95" customHeight="1">
      <c r="C54" s="1162" t="s">
        <v>400</v>
      </c>
      <c r="D54" s="1162"/>
      <c r="E54" s="1143" t="s">
        <v>401</v>
      </c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3"/>
      <c r="T54" s="1143"/>
      <c r="U54" s="1143"/>
      <c r="V54" s="1143"/>
      <c r="W54" s="1143"/>
      <c r="X54" s="1143"/>
      <c r="Y54" s="1143"/>
      <c r="Z54" s="1143"/>
      <c r="AA54" s="1143"/>
      <c r="AB54" s="1143"/>
      <c r="AC54" s="1143"/>
      <c r="AD54" s="1143"/>
      <c r="AE54" s="1143"/>
      <c r="AF54" s="1143"/>
      <c r="AG54" s="1143"/>
      <c r="AH54" s="1143"/>
      <c r="AI54" s="1143"/>
      <c r="AJ54" s="1143"/>
      <c r="AK54" s="1143"/>
      <c r="AL54" s="1143"/>
      <c r="AM54" s="1143"/>
      <c r="AN54" s="1143"/>
      <c r="AO54" s="1143"/>
      <c r="AP54" s="1143"/>
      <c r="AQ54" s="1143"/>
      <c r="AR54" s="1143"/>
      <c r="AS54" s="1143"/>
      <c r="AT54" s="1143"/>
      <c r="AU54" s="1143"/>
      <c r="AV54" s="1143"/>
      <c r="AW54" s="1143"/>
      <c r="AX54" s="1143"/>
      <c r="AY54" s="1143"/>
      <c r="AZ54" s="1143"/>
      <c r="BA54" s="1143"/>
      <c r="BB54" s="1143"/>
      <c r="BC54" s="1143"/>
      <c r="BD54" s="1143"/>
      <c r="BE54" s="1143"/>
      <c r="BF54" s="1143"/>
      <c r="BG54" s="1143"/>
      <c r="BH54" s="1142"/>
      <c r="BI54" s="1142"/>
      <c r="BJ54" s="1142"/>
      <c r="BK54" s="1142"/>
      <c r="BL54" s="1142"/>
      <c r="BM54" s="1142"/>
      <c r="BN54" s="1142"/>
      <c r="BO54" s="1142"/>
      <c r="BP54" s="1142"/>
      <c r="BQ54" s="1142"/>
      <c r="BR54" s="1142"/>
      <c r="BS54" s="1142"/>
      <c r="BT54" s="1142"/>
      <c r="BU54" s="1142"/>
      <c r="BV54" s="1142"/>
      <c r="BW54" s="1142"/>
      <c r="BX54" s="73"/>
    </row>
    <row r="55" spans="3:76" ht="24.95" customHeight="1">
      <c r="C55" s="1140" t="s">
        <v>323</v>
      </c>
      <c r="D55" s="1140"/>
      <c r="E55" s="1147" t="s">
        <v>324</v>
      </c>
      <c r="F55" s="1147"/>
      <c r="G55" s="1147"/>
      <c r="H55" s="1147"/>
      <c r="I55" s="1147"/>
      <c r="J55" s="1147"/>
      <c r="K55" s="1147"/>
      <c r="L55" s="1147"/>
      <c r="M55" s="1147"/>
      <c r="N55" s="1147"/>
      <c r="O55" s="1147"/>
      <c r="P55" s="1147"/>
      <c r="Q55" s="1147"/>
      <c r="R55" s="1147"/>
      <c r="S55" s="1147"/>
      <c r="T55" s="1147"/>
      <c r="U55" s="1147"/>
      <c r="V55" s="1147"/>
      <c r="W55" s="1147"/>
      <c r="X55" s="1147"/>
      <c r="Y55" s="1147"/>
      <c r="Z55" s="1147"/>
      <c r="AA55" s="1147"/>
      <c r="AB55" s="1147"/>
      <c r="AC55" s="1147"/>
      <c r="AD55" s="1147"/>
      <c r="AE55" s="1147"/>
      <c r="AF55" s="1147"/>
      <c r="AG55" s="1147"/>
      <c r="AH55" s="1147"/>
      <c r="AI55" s="1147"/>
      <c r="AJ55" s="1147"/>
      <c r="AK55" s="1147"/>
      <c r="AL55" s="1147"/>
      <c r="AM55" s="1147"/>
      <c r="AN55" s="1147"/>
      <c r="AO55" s="1147"/>
      <c r="AP55" s="1147"/>
      <c r="AQ55" s="1147"/>
      <c r="AR55" s="1147"/>
      <c r="AS55" s="1147"/>
      <c r="AT55" s="1147"/>
      <c r="AU55" s="1147"/>
      <c r="AV55" s="1147"/>
      <c r="AW55" s="1147"/>
      <c r="AX55" s="1147"/>
      <c r="AY55" s="1147"/>
      <c r="AZ55" s="1147"/>
      <c r="BA55" s="1147"/>
      <c r="BB55" s="1147"/>
      <c r="BC55" s="1147"/>
      <c r="BD55" s="1147"/>
      <c r="BE55" s="1147"/>
      <c r="BF55" s="1147"/>
      <c r="BG55" s="1147"/>
      <c r="BH55" s="1177"/>
      <c r="BI55" s="1177"/>
      <c r="BJ55" s="1177"/>
      <c r="BK55" s="1177"/>
      <c r="BL55" s="1177"/>
      <c r="BM55" s="1177"/>
      <c r="BN55" s="1177"/>
      <c r="BO55" s="1177"/>
      <c r="BP55" s="1177"/>
      <c r="BQ55" s="1177"/>
      <c r="BR55" s="1177"/>
      <c r="BS55" s="1177"/>
      <c r="BT55" s="1177"/>
      <c r="BU55" s="1177"/>
      <c r="BV55" s="1177"/>
      <c r="BW55" s="1177"/>
      <c r="BX55" s="73"/>
    </row>
    <row r="56" spans="3:76" ht="24.95" customHeight="1">
      <c r="C56" s="1140" t="s">
        <v>325</v>
      </c>
      <c r="D56" s="1140"/>
      <c r="E56" s="1147" t="s">
        <v>326</v>
      </c>
      <c r="F56" s="1147"/>
      <c r="G56" s="1147"/>
      <c r="H56" s="1147"/>
      <c r="I56" s="1147"/>
      <c r="J56" s="1147"/>
      <c r="K56" s="1147"/>
      <c r="L56" s="1147"/>
      <c r="M56" s="1147"/>
      <c r="N56" s="1147"/>
      <c r="O56" s="1147"/>
      <c r="P56" s="1147"/>
      <c r="Q56" s="1147"/>
      <c r="R56" s="1147"/>
      <c r="S56" s="1147"/>
      <c r="T56" s="1147"/>
      <c r="U56" s="1147"/>
      <c r="V56" s="1147"/>
      <c r="W56" s="1147"/>
      <c r="X56" s="1147"/>
      <c r="Y56" s="1147"/>
      <c r="Z56" s="1147"/>
      <c r="AA56" s="1147"/>
      <c r="AB56" s="1147"/>
      <c r="AC56" s="1147"/>
      <c r="AD56" s="1147"/>
      <c r="AE56" s="1147"/>
      <c r="AF56" s="1147"/>
      <c r="AG56" s="1147"/>
      <c r="AH56" s="1147"/>
      <c r="AI56" s="1147"/>
      <c r="AJ56" s="1147"/>
      <c r="AK56" s="1147"/>
      <c r="AL56" s="1147"/>
      <c r="AM56" s="1147"/>
      <c r="AN56" s="1147"/>
      <c r="AO56" s="1147"/>
      <c r="AP56" s="1147"/>
      <c r="AQ56" s="1147"/>
      <c r="AR56" s="1147"/>
      <c r="AS56" s="1147"/>
      <c r="AT56" s="1147"/>
      <c r="AU56" s="1147"/>
      <c r="AV56" s="1147"/>
      <c r="AW56" s="1147"/>
      <c r="AX56" s="1147"/>
      <c r="AY56" s="1147"/>
      <c r="AZ56" s="1147"/>
      <c r="BA56" s="1147"/>
      <c r="BB56" s="1147"/>
      <c r="BC56" s="1147"/>
      <c r="BD56" s="1147"/>
      <c r="BE56" s="1147"/>
      <c r="BF56" s="1147"/>
      <c r="BG56" s="1147"/>
      <c r="BH56" s="1177"/>
      <c r="BI56" s="1177"/>
      <c r="BJ56" s="1177"/>
      <c r="BK56" s="1177"/>
      <c r="BL56" s="1177"/>
      <c r="BM56" s="1177"/>
      <c r="BN56" s="1177"/>
      <c r="BO56" s="1177"/>
      <c r="BP56" s="1177"/>
      <c r="BQ56" s="1177"/>
      <c r="BR56" s="1177"/>
      <c r="BS56" s="1177"/>
      <c r="BT56" s="1177"/>
      <c r="BU56" s="1177"/>
      <c r="BV56" s="1177"/>
      <c r="BW56" s="1177"/>
      <c r="BX56" s="73"/>
    </row>
    <row r="57" spans="3:76" ht="24.95" customHeight="1">
      <c r="C57" s="1174" t="s">
        <v>249</v>
      </c>
      <c r="D57" s="1174"/>
      <c r="E57" s="1175" t="s">
        <v>379</v>
      </c>
      <c r="F57" s="1175"/>
      <c r="G57" s="1175"/>
      <c r="H57" s="1175"/>
      <c r="I57" s="1175"/>
      <c r="J57" s="1175"/>
      <c r="K57" s="1175"/>
      <c r="L57" s="1175"/>
      <c r="M57" s="1175"/>
      <c r="N57" s="1175"/>
      <c r="O57" s="1175"/>
      <c r="P57" s="1175"/>
      <c r="Q57" s="1175"/>
      <c r="R57" s="1175"/>
      <c r="S57" s="1175"/>
      <c r="T57" s="1175"/>
      <c r="U57" s="1175"/>
      <c r="V57" s="1175"/>
      <c r="W57" s="1175"/>
      <c r="X57" s="1175"/>
      <c r="Y57" s="1175"/>
      <c r="Z57" s="1175"/>
      <c r="AA57" s="1175"/>
      <c r="AB57" s="1175"/>
      <c r="AC57" s="1175"/>
      <c r="AD57" s="1175"/>
      <c r="AE57" s="1175"/>
      <c r="AF57" s="1175"/>
      <c r="AG57" s="1175"/>
      <c r="AH57" s="1175"/>
      <c r="AI57" s="1175"/>
      <c r="AJ57" s="1175"/>
      <c r="AK57" s="1175"/>
      <c r="AL57" s="1175"/>
      <c r="AM57" s="1175"/>
      <c r="AN57" s="1175"/>
      <c r="AO57" s="1175"/>
      <c r="AP57" s="1175"/>
      <c r="AQ57" s="1175"/>
      <c r="AR57" s="1175"/>
      <c r="AS57" s="1175"/>
      <c r="AT57" s="1175"/>
      <c r="AU57" s="1175"/>
      <c r="AV57" s="1175"/>
      <c r="AW57" s="1175"/>
      <c r="AX57" s="1175"/>
      <c r="AY57" s="1175"/>
      <c r="AZ57" s="1175"/>
      <c r="BA57" s="1175"/>
      <c r="BB57" s="1175"/>
      <c r="BC57" s="1175"/>
      <c r="BD57" s="1175"/>
      <c r="BE57" s="1175"/>
      <c r="BF57" s="1175"/>
      <c r="BG57" s="1175"/>
      <c r="BH57" s="1137" t="s">
        <v>205</v>
      </c>
      <c r="BI57" s="1137"/>
      <c r="BJ57" s="1137"/>
      <c r="BK57" s="1137"/>
      <c r="BL57" s="1137"/>
      <c r="BM57" s="1137"/>
      <c r="BN57" s="1137"/>
      <c r="BO57" s="1137"/>
      <c r="BP57" s="1137"/>
      <c r="BQ57" s="1137"/>
      <c r="BR57" s="1137"/>
      <c r="BS57" s="1137"/>
      <c r="BT57" s="1137"/>
      <c r="BU57" s="1137"/>
      <c r="BV57" s="1137"/>
      <c r="BW57" s="1137"/>
      <c r="BX57" s="73"/>
    </row>
    <row r="58" spans="3:76" ht="24.95" customHeight="1">
      <c r="C58" s="1135" t="s">
        <v>13</v>
      </c>
      <c r="D58" s="1135"/>
      <c r="E58" s="1186" t="s">
        <v>327</v>
      </c>
      <c r="F58" s="1187"/>
      <c r="G58" s="1187"/>
      <c r="H58" s="1187"/>
      <c r="I58" s="1187"/>
      <c r="J58" s="1187"/>
      <c r="K58" s="1187"/>
      <c r="L58" s="1187"/>
      <c r="M58" s="1187"/>
      <c r="N58" s="1187"/>
      <c r="O58" s="1187"/>
      <c r="P58" s="1187"/>
      <c r="Q58" s="1187"/>
      <c r="R58" s="1187"/>
      <c r="S58" s="1187"/>
      <c r="T58" s="1187"/>
      <c r="U58" s="1187"/>
      <c r="V58" s="1187"/>
      <c r="W58" s="1187"/>
      <c r="X58" s="1187"/>
      <c r="Y58" s="1187"/>
      <c r="Z58" s="1187"/>
      <c r="AA58" s="1187"/>
      <c r="AB58" s="1187"/>
      <c r="AC58" s="1187"/>
      <c r="AD58" s="1187"/>
      <c r="AE58" s="1187"/>
      <c r="AF58" s="1187"/>
      <c r="AG58" s="1187"/>
      <c r="AH58" s="1187"/>
      <c r="AI58" s="1187"/>
      <c r="AJ58" s="1187"/>
      <c r="AK58" s="1187"/>
      <c r="AL58" s="1187"/>
      <c r="AM58" s="1187"/>
      <c r="AN58" s="1187"/>
      <c r="AO58" s="1187"/>
      <c r="AP58" s="1187"/>
      <c r="AQ58" s="1187"/>
      <c r="AR58" s="1187"/>
      <c r="AS58" s="1187"/>
      <c r="AT58" s="1187"/>
      <c r="AU58" s="1187"/>
      <c r="AV58" s="1187"/>
      <c r="AW58" s="1187"/>
      <c r="AX58" s="1187"/>
      <c r="AY58" s="1187"/>
      <c r="AZ58" s="1187"/>
      <c r="BA58" s="1187"/>
      <c r="BB58" s="1187"/>
      <c r="BC58" s="1187"/>
      <c r="BD58" s="1187"/>
      <c r="BE58" s="1187"/>
      <c r="BF58" s="1187"/>
      <c r="BG58" s="1187"/>
      <c r="BH58" s="1150">
        <f>SUM(BH59:BW65)-SUM(BH66:BW67)</f>
        <v>0</v>
      </c>
      <c r="BI58" s="1150"/>
      <c r="BJ58" s="1150"/>
      <c r="BK58" s="1150"/>
      <c r="BL58" s="1150"/>
      <c r="BM58" s="1150"/>
      <c r="BN58" s="1150"/>
      <c r="BO58" s="1150"/>
      <c r="BP58" s="1150"/>
      <c r="BQ58" s="1150"/>
      <c r="BR58" s="1150"/>
      <c r="BS58" s="1150"/>
      <c r="BT58" s="1150"/>
      <c r="BU58" s="1150"/>
      <c r="BV58" s="1150"/>
      <c r="BW58" s="1150"/>
      <c r="BX58" s="73"/>
    </row>
    <row r="59" spans="3:76" ht="24.95" customHeight="1">
      <c r="C59" s="1140" t="s">
        <v>15</v>
      </c>
      <c r="D59" s="1140"/>
      <c r="E59" s="1147" t="s">
        <v>273</v>
      </c>
      <c r="F59" s="1147"/>
      <c r="G59" s="1147"/>
      <c r="H59" s="1147"/>
      <c r="I59" s="1147"/>
      <c r="J59" s="1147"/>
      <c r="K59" s="1147"/>
      <c r="L59" s="1147"/>
      <c r="M59" s="1147"/>
      <c r="N59" s="1147"/>
      <c r="O59" s="1147"/>
      <c r="P59" s="1147"/>
      <c r="Q59" s="1147"/>
      <c r="R59" s="1147"/>
      <c r="S59" s="1147"/>
      <c r="T59" s="1147"/>
      <c r="U59" s="1147"/>
      <c r="V59" s="1147"/>
      <c r="W59" s="1147"/>
      <c r="X59" s="1147"/>
      <c r="Y59" s="1147"/>
      <c r="Z59" s="1147"/>
      <c r="AA59" s="1147"/>
      <c r="AB59" s="1147"/>
      <c r="AC59" s="1147"/>
      <c r="AD59" s="1147"/>
      <c r="AE59" s="1147"/>
      <c r="AF59" s="1147"/>
      <c r="AG59" s="1147"/>
      <c r="AH59" s="1147"/>
      <c r="AI59" s="1147"/>
      <c r="AJ59" s="1147"/>
      <c r="AK59" s="1147"/>
      <c r="AL59" s="1147"/>
      <c r="AM59" s="1147"/>
      <c r="AN59" s="1147"/>
      <c r="AO59" s="1147"/>
      <c r="AP59" s="1147"/>
      <c r="AQ59" s="1147"/>
      <c r="AR59" s="1147"/>
      <c r="AS59" s="1147"/>
      <c r="AT59" s="1147"/>
      <c r="AU59" s="1147"/>
      <c r="AV59" s="1147"/>
      <c r="AW59" s="1147"/>
      <c r="AX59" s="1147"/>
      <c r="AY59" s="1147"/>
      <c r="AZ59" s="1147"/>
      <c r="BA59" s="1147"/>
      <c r="BB59" s="1147"/>
      <c r="BC59" s="1147"/>
      <c r="BD59" s="1147"/>
      <c r="BE59" s="1147"/>
      <c r="BF59" s="1147"/>
      <c r="BG59" s="1147"/>
      <c r="BH59" s="1148"/>
      <c r="BI59" s="1148"/>
      <c r="BJ59" s="1148"/>
      <c r="BK59" s="1148"/>
      <c r="BL59" s="1148"/>
      <c r="BM59" s="1148"/>
      <c r="BN59" s="1148"/>
      <c r="BO59" s="1148"/>
      <c r="BP59" s="1148"/>
      <c r="BQ59" s="1148"/>
      <c r="BR59" s="1148"/>
      <c r="BS59" s="1148"/>
      <c r="BT59" s="1148"/>
      <c r="BU59" s="1148"/>
      <c r="BV59" s="1148"/>
      <c r="BW59" s="1148"/>
      <c r="BX59" s="73"/>
    </row>
    <row r="60" spans="3:76" ht="24.95" customHeight="1">
      <c r="C60" s="1140" t="s">
        <v>19</v>
      </c>
      <c r="D60" s="1140"/>
      <c r="E60" s="1147" t="s">
        <v>328</v>
      </c>
      <c r="F60" s="1147"/>
      <c r="G60" s="1147"/>
      <c r="H60" s="1147"/>
      <c r="I60" s="1147"/>
      <c r="J60" s="1147"/>
      <c r="K60" s="1147"/>
      <c r="L60" s="1147"/>
      <c r="M60" s="1147"/>
      <c r="N60" s="1147"/>
      <c r="O60" s="1147"/>
      <c r="P60" s="1147"/>
      <c r="Q60" s="1147"/>
      <c r="R60" s="1147"/>
      <c r="S60" s="1147"/>
      <c r="T60" s="1147"/>
      <c r="U60" s="1147"/>
      <c r="V60" s="1147"/>
      <c r="W60" s="1147"/>
      <c r="X60" s="1147"/>
      <c r="Y60" s="1147"/>
      <c r="Z60" s="1147"/>
      <c r="AA60" s="1147"/>
      <c r="AB60" s="1147"/>
      <c r="AC60" s="1147"/>
      <c r="AD60" s="1147"/>
      <c r="AE60" s="1147"/>
      <c r="AF60" s="1147"/>
      <c r="AG60" s="1147"/>
      <c r="AH60" s="1147"/>
      <c r="AI60" s="1147"/>
      <c r="AJ60" s="1147"/>
      <c r="AK60" s="1147"/>
      <c r="AL60" s="1147"/>
      <c r="AM60" s="1147"/>
      <c r="AN60" s="1147"/>
      <c r="AO60" s="1147"/>
      <c r="AP60" s="1147"/>
      <c r="AQ60" s="1147"/>
      <c r="AR60" s="1147"/>
      <c r="AS60" s="1147"/>
      <c r="AT60" s="1147"/>
      <c r="AU60" s="1147"/>
      <c r="AV60" s="1147"/>
      <c r="AW60" s="1147"/>
      <c r="AX60" s="1147"/>
      <c r="AY60" s="1147"/>
      <c r="AZ60" s="1147"/>
      <c r="BA60" s="1147"/>
      <c r="BB60" s="1147"/>
      <c r="BC60" s="1147"/>
      <c r="BD60" s="1147"/>
      <c r="BE60" s="1147"/>
      <c r="BF60" s="1147"/>
      <c r="BG60" s="1147"/>
      <c r="BH60" s="1148"/>
      <c r="BI60" s="1148"/>
      <c r="BJ60" s="1148"/>
      <c r="BK60" s="1148"/>
      <c r="BL60" s="1148"/>
      <c r="BM60" s="1148"/>
      <c r="BN60" s="1148"/>
      <c r="BO60" s="1148"/>
      <c r="BP60" s="1148"/>
      <c r="BQ60" s="1148"/>
      <c r="BR60" s="1148"/>
      <c r="BS60" s="1148"/>
      <c r="BT60" s="1148"/>
      <c r="BU60" s="1148"/>
      <c r="BV60" s="1148"/>
      <c r="BW60" s="1148"/>
      <c r="BX60" s="73"/>
    </row>
    <row r="61" spans="3:76" ht="24.95" customHeight="1">
      <c r="C61" s="1140" t="s">
        <v>22</v>
      </c>
      <c r="D61" s="1140"/>
      <c r="E61" s="1147" t="s">
        <v>380</v>
      </c>
      <c r="F61" s="1147"/>
      <c r="G61" s="1147"/>
      <c r="H61" s="1147"/>
      <c r="I61" s="1147"/>
      <c r="J61" s="1147"/>
      <c r="K61" s="1147"/>
      <c r="L61" s="1147"/>
      <c r="M61" s="1147"/>
      <c r="N61" s="1147"/>
      <c r="O61" s="1147"/>
      <c r="P61" s="1147"/>
      <c r="Q61" s="1147"/>
      <c r="R61" s="1147"/>
      <c r="S61" s="1147"/>
      <c r="T61" s="1147"/>
      <c r="U61" s="1147"/>
      <c r="V61" s="1147"/>
      <c r="W61" s="1147"/>
      <c r="X61" s="1147"/>
      <c r="Y61" s="1147"/>
      <c r="Z61" s="1147"/>
      <c r="AA61" s="1147"/>
      <c r="AB61" s="1147"/>
      <c r="AC61" s="1147"/>
      <c r="AD61" s="1147"/>
      <c r="AE61" s="1147"/>
      <c r="AF61" s="1147"/>
      <c r="AG61" s="1147"/>
      <c r="AH61" s="1147"/>
      <c r="AI61" s="1147"/>
      <c r="AJ61" s="1147"/>
      <c r="AK61" s="1147"/>
      <c r="AL61" s="1147"/>
      <c r="AM61" s="1147"/>
      <c r="AN61" s="1147"/>
      <c r="AO61" s="1147"/>
      <c r="AP61" s="1147"/>
      <c r="AQ61" s="1147"/>
      <c r="AR61" s="1147"/>
      <c r="AS61" s="1147"/>
      <c r="AT61" s="1147"/>
      <c r="AU61" s="1147"/>
      <c r="AV61" s="1147"/>
      <c r="AW61" s="1147"/>
      <c r="AX61" s="1147"/>
      <c r="AY61" s="1147"/>
      <c r="AZ61" s="1147"/>
      <c r="BA61" s="1147"/>
      <c r="BB61" s="1147"/>
      <c r="BC61" s="1147"/>
      <c r="BD61" s="1147"/>
      <c r="BE61" s="1147"/>
      <c r="BF61" s="1147"/>
      <c r="BG61" s="1147"/>
      <c r="BH61" s="1148"/>
      <c r="BI61" s="1148"/>
      <c r="BJ61" s="1148"/>
      <c r="BK61" s="1148"/>
      <c r="BL61" s="1148"/>
      <c r="BM61" s="1148"/>
      <c r="BN61" s="1148"/>
      <c r="BO61" s="1148"/>
      <c r="BP61" s="1148"/>
      <c r="BQ61" s="1148"/>
      <c r="BR61" s="1148"/>
      <c r="BS61" s="1148"/>
      <c r="BT61" s="1148"/>
      <c r="BU61" s="1148"/>
      <c r="BV61" s="1148"/>
      <c r="BW61" s="1148"/>
      <c r="BX61" s="73"/>
    </row>
    <row r="62" spans="3:76" ht="24.95" customHeight="1">
      <c r="C62" s="1140" t="s">
        <v>28</v>
      </c>
      <c r="D62" s="1140"/>
      <c r="E62" s="1147" t="s">
        <v>330</v>
      </c>
      <c r="F62" s="1147"/>
      <c r="G62" s="1147"/>
      <c r="H62" s="1147"/>
      <c r="I62" s="1147"/>
      <c r="J62" s="1147"/>
      <c r="K62" s="1147"/>
      <c r="L62" s="1147"/>
      <c r="M62" s="1147"/>
      <c r="N62" s="1147"/>
      <c r="O62" s="1147"/>
      <c r="P62" s="1147"/>
      <c r="Q62" s="1147"/>
      <c r="R62" s="1147"/>
      <c r="S62" s="1147"/>
      <c r="T62" s="1147"/>
      <c r="U62" s="1147"/>
      <c r="V62" s="1147"/>
      <c r="W62" s="1147"/>
      <c r="X62" s="1147"/>
      <c r="Y62" s="1147"/>
      <c r="Z62" s="1147"/>
      <c r="AA62" s="1147"/>
      <c r="AB62" s="1147"/>
      <c r="AC62" s="1147"/>
      <c r="AD62" s="1147"/>
      <c r="AE62" s="1147"/>
      <c r="AF62" s="1147"/>
      <c r="AG62" s="1147"/>
      <c r="AH62" s="1147"/>
      <c r="AI62" s="1147"/>
      <c r="AJ62" s="1147"/>
      <c r="AK62" s="1147"/>
      <c r="AL62" s="1147"/>
      <c r="AM62" s="1147"/>
      <c r="AN62" s="1147"/>
      <c r="AO62" s="1147"/>
      <c r="AP62" s="1147"/>
      <c r="AQ62" s="1147"/>
      <c r="AR62" s="1147"/>
      <c r="AS62" s="1147"/>
      <c r="AT62" s="1147"/>
      <c r="AU62" s="1147"/>
      <c r="AV62" s="1147"/>
      <c r="AW62" s="1147"/>
      <c r="AX62" s="1147"/>
      <c r="AY62" s="1147"/>
      <c r="AZ62" s="1147"/>
      <c r="BA62" s="1147"/>
      <c r="BB62" s="1147"/>
      <c r="BC62" s="1147"/>
      <c r="BD62" s="1147"/>
      <c r="BE62" s="1147"/>
      <c r="BF62" s="1147"/>
      <c r="BG62" s="1147"/>
      <c r="BH62" s="1148"/>
      <c r="BI62" s="1148"/>
      <c r="BJ62" s="1148"/>
      <c r="BK62" s="1148"/>
      <c r="BL62" s="1148"/>
      <c r="BM62" s="1148"/>
      <c r="BN62" s="1148"/>
      <c r="BO62" s="1148"/>
      <c r="BP62" s="1148"/>
      <c r="BQ62" s="1148"/>
      <c r="BR62" s="1148"/>
      <c r="BS62" s="1148"/>
      <c r="BT62" s="1148"/>
      <c r="BU62" s="1148"/>
      <c r="BV62" s="1148"/>
      <c r="BW62" s="1148"/>
      <c r="BX62" s="73"/>
    </row>
    <row r="63" spans="3:76" ht="24.95" customHeight="1">
      <c r="C63" s="1140" t="s">
        <v>29</v>
      </c>
      <c r="D63" s="1140"/>
      <c r="E63" s="1147" t="s">
        <v>331</v>
      </c>
      <c r="F63" s="1147"/>
      <c r="G63" s="1147"/>
      <c r="H63" s="1147"/>
      <c r="I63" s="1147"/>
      <c r="J63" s="1147"/>
      <c r="K63" s="1147"/>
      <c r="L63" s="1147"/>
      <c r="M63" s="1147"/>
      <c r="N63" s="1147"/>
      <c r="O63" s="1147"/>
      <c r="P63" s="1147"/>
      <c r="Q63" s="1147"/>
      <c r="R63" s="1147"/>
      <c r="S63" s="1147"/>
      <c r="T63" s="1147"/>
      <c r="U63" s="1147"/>
      <c r="V63" s="1147"/>
      <c r="W63" s="1147"/>
      <c r="X63" s="1147"/>
      <c r="Y63" s="1147"/>
      <c r="Z63" s="1147"/>
      <c r="AA63" s="1147"/>
      <c r="AB63" s="1147"/>
      <c r="AC63" s="1147"/>
      <c r="AD63" s="1147"/>
      <c r="AE63" s="1147"/>
      <c r="AF63" s="1147"/>
      <c r="AG63" s="1147"/>
      <c r="AH63" s="1147"/>
      <c r="AI63" s="1147"/>
      <c r="AJ63" s="1147"/>
      <c r="AK63" s="1147"/>
      <c r="AL63" s="1147"/>
      <c r="AM63" s="1147"/>
      <c r="AN63" s="1147"/>
      <c r="AO63" s="1147"/>
      <c r="AP63" s="1147"/>
      <c r="AQ63" s="1147"/>
      <c r="AR63" s="1147"/>
      <c r="AS63" s="1147"/>
      <c r="AT63" s="1147"/>
      <c r="AU63" s="1147"/>
      <c r="AV63" s="1147"/>
      <c r="AW63" s="1147"/>
      <c r="AX63" s="1147"/>
      <c r="AY63" s="1147"/>
      <c r="AZ63" s="1147"/>
      <c r="BA63" s="1147"/>
      <c r="BB63" s="1147"/>
      <c r="BC63" s="1147"/>
      <c r="BD63" s="1147"/>
      <c r="BE63" s="1147"/>
      <c r="BF63" s="1147"/>
      <c r="BG63" s="1147"/>
      <c r="BH63" s="1148"/>
      <c r="BI63" s="1148"/>
      <c r="BJ63" s="1148"/>
      <c r="BK63" s="1148"/>
      <c r="BL63" s="1148"/>
      <c r="BM63" s="1148"/>
      <c r="BN63" s="1148"/>
      <c r="BO63" s="1148"/>
      <c r="BP63" s="1148"/>
      <c r="BQ63" s="1148"/>
      <c r="BR63" s="1148"/>
      <c r="BS63" s="1148"/>
      <c r="BT63" s="1148"/>
      <c r="BU63" s="1148"/>
      <c r="BV63" s="1148"/>
      <c r="BW63" s="1148"/>
      <c r="BX63" s="73"/>
    </row>
    <row r="64" spans="3:76" ht="24.95" customHeight="1">
      <c r="C64" s="1140" t="s">
        <v>26</v>
      </c>
      <c r="D64" s="1140"/>
      <c r="E64" s="1147" t="s">
        <v>312</v>
      </c>
      <c r="F64" s="1147"/>
      <c r="G64" s="1147"/>
      <c r="H64" s="1147"/>
      <c r="I64" s="1147"/>
      <c r="J64" s="1147"/>
      <c r="K64" s="1147"/>
      <c r="L64" s="1147"/>
      <c r="M64" s="1147"/>
      <c r="N64" s="1147"/>
      <c r="O64" s="1147"/>
      <c r="P64" s="1147"/>
      <c r="Q64" s="1147"/>
      <c r="R64" s="1147"/>
      <c r="S64" s="1147"/>
      <c r="T64" s="1147"/>
      <c r="U64" s="1147"/>
      <c r="V64" s="1147"/>
      <c r="W64" s="1147"/>
      <c r="X64" s="1147"/>
      <c r="Y64" s="1147"/>
      <c r="Z64" s="1147"/>
      <c r="AA64" s="1147"/>
      <c r="AB64" s="1147"/>
      <c r="AC64" s="1147"/>
      <c r="AD64" s="1147"/>
      <c r="AE64" s="1147"/>
      <c r="AF64" s="1147"/>
      <c r="AG64" s="1147"/>
      <c r="AH64" s="1147"/>
      <c r="AI64" s="1147"/>
      <c r="AJ64" s="1147"/>
      <c r="AK64" s="1147"/>
      <c r="AL64" s="1147"/>
      <c r="AM64" s="1147"/>
      <c r="AN64" s="1147"/>
      <c r="AO64" s="1147"/>
      <c r="AP64" s="1147"/>
      <c r="AQ64" s="1147"/>
      <c r="AR64" s="1147"/>
      <c r="AS64" s="1147"/>
      <c r="AT64" s="1147"/>
      <c r="AU64" s="1147"/>
      <c r="AV64" s="1147"/>
      <c r="AW64" s="1147"/>
      <c r="AX64" s="1147"/>
      <c r="AY64" s="1147"/>
      <c r="AZ64" s="1147"/>
      <c r="BA64" s="1147"/>
      <c r="BB64" s="1147"/>
      <c r="BC64" s="1147"/>
      <c r="BD64" s="1147"/>
      <c r="BE64" s="1147"/>
      <c r="BF64" s="1147"/>
      <c r="BG64" s="1147"/>
      <c r="BH64" s="1148"/>
      <c r="BI64" s="1148"/>
      <c r="BJ64" s="1148"/>
      <c r="BK64" s="1148"/>
      <c r="BL64" s="1148"/>
      <c r="BM64" s="1148"/>
      <c r="BN64" s="1148"/>
      <c r="BO64" s="1148"/>
      <c r="BP64" s="1148"/>
      <c r="BQ64" s="1148"/>
      <c r="BR64" s="1148"/>
      <c r="BS64" s="1148"/>
      <c r="BT64" s="1148"/>
      <c r="BU64" s="1148"/>
      <c r="BV64" s="1148"/>
      <c r="BW64" s="1148"/>
      <c r="BX64" s="73"/>
    </row>
    <row r="65" spans="3:76" ht="24.95" customHeight="1">
      <c r="C65" s="1140" t="s">
        <v>32</v>
      </c>
      <c r="D65" s="1140"/>
      <c r="E65" s="1147" t="s">
        <v>381</v>
      </c>
      <c r="F65" s="1147"/>
      <c r="G65" s="1147"/>
      <c r="H65" s="1147"/>
      <c r="I65" s="1147"/>
      <c r="J65" s="1147"/>
      <c r="K65" s="1147"/>
      <c r="L65" s="1147"/>
      <c r="M65" s="1147"/>
      <c r="N65" s="1147"/>
      <c r="O65" s="1147"/>
      <c r="P65" s="1147"/>
      <c r="Q65" s="1147"/>
      <c r="R65" s="1147"/>
      <c r="S65" s="1147"/>
      <c r="T65" s="1147"/>
      <c r="U65" s="1147"/>
      <c r="V65" s="1147"/>
      <c r="W65" s="1147"/>
      <c r="X65" s="1147"/>
      <c r="Y65" s="1147"/>
      <c r="Z65" s="1147"/>
      <c r="AA65" s="1147"/>
      <c r="AB65" s="1147"/>
      <c r="AC65" s="1147"/>
      <c r="AD65" s="1147"/>
      <c r="AE65" s="1147"/>
      <c r="AF65" s="1147"/>
      <c r="AG65" s="1147"/>
      <c r="AH65" s="1147"/>
      <c r="AI65" s="1147"/>
      <c r="AJ65" s="1147"/>
      <c r="AK65" s="1147"/>
      <c r="AL65" s="1147"/>
      <c r="AM65" s="1147"/>
      <c r="AN65" s="1147"/>
      <c r="AO65" s="1147"/>
      <c r="AP65" s="1147"/>
      <c r="AQ65" s="1147"/>
      <c r="AR65" s="1147"/>
      <c r="AS65" s="1147"/>
      <c r="AT65" s="1147"/>
      <c r="AU65" s="1147"/>
      <c r="AV65" s="1147"/>
      <c r="AW65" s="1147"/>
      <c r="AX65" s="1147"/>
      <c r="AY65" s="1147"/>
      <c r="AZ65" s="1147"/>
      <c r="BA65" s="1147"/>
      <c r="BB65" s="1147"/>
      <c r="BC65" s="1147"/>
      <c r="BD65" s="1147"/>
      <c r="BE65" s="1147"/>
      <c r="BF65" s="1147"/>
      <c r="BG65" s="1147"/>
      <c r="BH65" s="1148"/>
      <c r="BI65" s="1148"/>
      <c r="BJ65" s="1148"/>
      <c r="BK65" s="1148"/>
      <c r="BL65" s="1148"/>
      <c r="BM65" s="1148"/>
      <c r="BN65" s="1148"/>
      <c r="BO65" s="1148"/>
      <c r="BP65" s="1148"/>
      <c r="BQ65" s="1148"/>
      <c r="BR65" s="1148"/>
      <c r="BS65" s="1148"/>
      <c r="BT65" s="1148"/>
      <c r="BU65" s="1148"/>
      <c r="BV65" s="1148"/>
      <c r="BW65" s="1148"/>
      <c r="BX65" s="73"/>
    </row>
    <row r="66" spans="3:76" ht="24.95" customHeight="1">
      <c r="C66" s="1140" t="s">
        <v>34</v>
      </c>
      <c r="D66" s="1140"/>
      <c r="E66" s="1147" t="s">
        <v>333</v>
      </c>
      <c r="F66" s="1147"/>
      <c r="G66" s="1147"/>
      <c r="H66" s="1147"/>
      <c r="I66" s="1147"/>
      <c r="J66" s="1147"/>
      <c r="K66" s="1147"/>
      <c r="L66" s="1147"/>
      <c r="M66" s="1147"/>
      <c r="N66" s="1147"/>
      <c r="O66" s="1147"/>
      <c r="P66" s="1147"/>
      <c r="Q66" s="1147"/>
      <c r="R66" s="1147"/>
      <c r="S66" s="1147"/>
      <c r="T66" s="1147"/>
      <c r="U66" s="1147"/>
      <c r="V66" s="1147"/>
      <c r="W66" s="1147"/>
      <c r="X66" s="1147"/>
      <c r="Y66" s="1147"/>
      <c r="Z66" s="1147"/>
      <c r="AA66" s="1147"/>
      <c r="AB66" s="1147"/>
      <c r="AC66" s="1147"/>
      <c r="AD66" s="1147"/>
      <c r="AE66" s="1147"/>
      <c r="AF66" s="1147"/>
      <c r="AG66" s="1147"/>
      <c r="AH66" s="1147"/>
      <c r="AI66" s="1147"/>
      <c r="AJ66" s="1147"/>
      <c r="AK66" s="1147"/>
      <c r="AL66" s="1147"/>
      <c r="AM66" s="1147"/>
      <c r="AN66" s="1147"/>
      <c r="AO66" s="1147"/>
      <c r="AP66" s="1147"/>
      <c r="AQ66" s="1147"/>
      <c r="AR66" s="1147"/>
      <c r="AS66" s="1147"/>
      <c r="AT66" s="1147"/>
      <c r="AU66" s="1147"/>
      <c r="AV66" s="1147"/>
      <c r="AW66" s="1147"/>
      <c r="AX66" s="1147"/>
      <c r="AY66" s="1147"/>
      <c r="AZ66" s="1147"/>
      <c r="BA66" s="1147"/>
      <c r="BB66" s="1147"/>
      <c r="BC66" s="1147"/>
      <c r="BD66" s="1147"/>
      <c r="BE66" s="1147"/>
      <c r="BF66" s="1147"/>
      <c r="BG66" s="1147"/>
      <c r="BH66" s="1148"/>
      <c r="BI66" s="1148"/>
      <c r="BJ66" s="1148"/>
      <c r="BK66" s="1148"/>
      <c r="BL66" s="1148"/>
      <c r="BM66" s="1148"/>
      <c r="BN66" s="1148"/>
      <c r="BO66" s="1148"/>
      <c r="BP66" s="1148"/>
      <c r="BQ66" s="1148"/>
      <c r="BR66" s="1148"/>
      <c r="BS66" s="1148"/>
      <c r="BT66" s="1148"/>
      <c r="BU66" s="1148"/>
      <c r="BV66" s="1148"/>
      <c r="BW66" s="1148"/>
      <c r="BX66" s="73"/>
    </row>
    <row r="67" spans="3:76" ht="24.95" customHeight="1">
      <c r="C67" s="1140" t="s">
        <v>36</v>
      </c>
      <c r="D67" s="1140"/>
      <c r="E67" s="1147" t="s">
        <v>340</v>
      </c>
      <c r="F67" s="1147"/>
      <c r="G67" s="1147"/>
      <c r="H67" s="1147"/>
      <c r="I67" s="1147"/>
      <c r="J67" s="1147"/>
      <c r="K67" s="1147"/>
      <c r="L67" s="1147"/>
      <c r="M67" s="1147"/>
      <c r="N67" s="1147"/>
      <c r="O67" s="1147"/>
      <c r="P67" s="1147"/>
      <c r="Q67" s="1147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7"/>
      <c r="AI67" s="1147"/>
      <c r="AJ67" s="1147"/>
      <c r="AK67" s="1147"/>
      <c r="AL67" s="1147"/>
      <c r="AM67" s="1147"/>
      <c r="AN67" s="1147"/>
      <c r="AO67" s="1147"/>
      <c r="AP67" s="1147"/>
      <c r="AQ67" s="1147"/>
      <c r="AR67" s="1147"/>
      <c r="AS67" s="1147"/>
      <c r="AT67" s="1147"/>
      <c r="AU67" s="1147"/>
      <c r="AV67" s="1147"/>
      <c r="AW67" s="1147"/>
      <c r="AX67" s="1147"/>
      <c r="AY67" s="1147"/>
      <c r="AZ67" s="1147"/>
      <c r="BA67" s="1147"/>
      <c r="BB67" s="1147"/>
      <c r="BC67" s="1147"/>
      <c r="BD67" s="1147"/>
      <c r="BE67" s="1147"/>
      <c r="BF67" s="1147"/>
      <c r="BG67" s="1147"/>
      <c r="BH67" s="1148"/>
      <c r="BI67" s="1148"/>
      <c r="BJ67" s="1148"/>
      <c r="BK67" s="1148"/>
      <c r="BL67" s="1148"/>
      <c r="BM67" s="1148"/>
      <c r="BN67" s="1148"/>
      <c r="BO67" s="1148"/>
      <c r="BP67" s="1148"/>
      <c r="BQ67" s="1148"/>
      <c r="BR67" s="1148"/>
      <c r="BS67" s="1148"/>
      <c r="BT67" s="1148"/>
      <c r="BU67" s="1148"/>
      <c r="BV67" s="1148"/>
      <c r="BW67" s="1148"/>
      <c r="BX67" s="73"/>
    </row>
    <row r="68" spans="3:76" ht="24.95" customHeight="1">
      <c r="C68" s="1140" t="s">
        <v>332</v>
      </c>
      <c r="D68" s="1140"/>
      <c r="E68" s="1143" t="s">
        <v>382</v>
      </c>
      <c r="F68" s="1143"/>
      <c r="G68" s="1143"/>
      <c r="H68" s="1143"/>
      <c r="I68" s="1143"/>
      <c r="J68" s="1143"/>
      <c r="K68" s="1143"/>
      <c r="L68" s="1143"/>
      <c r="M68" s="1143"/>
      <c r="N68" s="1143"/>
      <c r="O68" s="1143"/>
      <c r="P68" s="1143"/>
      <c r="Q68" s="1143"/>
      <c r="R68" s="1143"/>
      <c r="S68" s="1143"/>
      <c r="T68" s="1143"/>
      <c r="U68" s="1143"/>
      <c r="V68" s="1143"/>
      <c r="W68" s="1143"/>
      <c r="X68" s="1143"/>
      <c r="Y68" s="1143"/>
      <c r="Z68" s="1143"/>
      <c r="AA68" s="1143"/>
      <c r="AB68" s="1143"/>
      <c r="AC68" s="1143"/>
      <c r="AD68" s="1143"/>
      <c r="AE68" s="1143"/>
      <c r="AF68" s="1143"/>
      <c r="AG68" s="1143"/>
      <c r="AH68" s="1143"/>
      <c r="AI68" s="1143"/>
      <c r="AJ68" s="1143"/>
      <c r="AK68" s="1143"/>
      <c r="AL68" s="1143"/>
      <c r="AM68" s="1143"/>
      <c r="AN68" s="1143"/>
      <c r="AO68" s="1143"/>
      <c r="AP68" s="1143"/>
      <c r="AQ68" s="1143"/>
      <c r="AR68" s="1143"/>
      <c r="AS68" s="1143"/>
      <c r="AT68" s="1143"/>
      <c r="AU68" s="1143"/>
      <c r="AV68" s="1143"/>
      <c r="AW68" s="1143"/>
      <c r="AX68" s="1143"/>
      <c r="AY68" s="1143"/>
      <c r="AZ68" s="1143"/>
      <c r="BA68" s="1143"/>
      <c r="BB68" s="1143"/>
      <c r="BC68" s="1143"/>
      <c r="BD68" s="1143"/>
      <c r="BE68" s="1143"/>
      <c r="BF68" s="1143"/>
      <c r="BG68" s="1143"/>
      <c r="BH68" s="1142"/>
      <c r="BI68" s="1142"/>
      <c r="BJ68" s="1142"/>
      <c r="BK68" s="1142"/>
      <c r="BL68" s="1142"/>
      <c r="BM68" s="1142"/>
      <c r="BN68" s="1142"/>
      <c r="BO68" s="1142"/>
      <c r="BP68" s="1142"/>
      <c r="BQ68" s="1142"/>
      <c r="BR68" s="1142"/>
      <c r="BS68" s="1142"/>
      <c r="BT68" s="1142"/>
      <c r="BU68" s="1142"/>
      <c r="BV68" s="1142"/>
      <c r="BW68" s="1142"/>
      <c r="BX68" s="73"/>
    </row>
    <row r="69" spans="3:76" ht="24.95" customHeight="1">
      <c r="C69" s="1140" t="s">
        <v>70</v>
      </c>
      <c r="D69" s="1140"/>
      <c r="E69" s="1143" t="s">
        <v>326</v>
      </c>
      <c r="F69" s="1143"/>
      <c r="G69" s="1143"/>
      <c r="H69" s="1143"/>
      <c r="I69" s="1143"/>
      <c r="J69" s="1143"/>
      <c r="K69" s="1143"/>
      <c r="L69" s="1143"/>
      <c r="M69" s="1143"/>
      <c r="N69" s="1143"/>
      <c r="O69" s="1143"/>
      <c r="P69" s="1143"/>
      <c r="Q69" s="1143"/>
      <c r="R69" s="1143"/>
      <c r="S69" s="1143"/>
      <c r="T69" s="1143"/>
      <c r="U69" s="1143"/>
      <c r="V69" s="1143"/>
      <c r="W69" s="1143"/>
      <c r="X69" s="1143"/>
      <c r="Y69" s="1143"/>
      <c r="Z69" s="1143"/>
      <c r="AA69" s="1143"/>
      <c r="AB69" s="1143"/>
      <c r="AC69" s="1143"/>
      <c r="AD69" s="1143"/>
      <c r="AE69" s="1143"/>
      <c r="AF69" s="1143"/>
      <c r="AG69" s="1143"/>
      <c r="AH69" s="1143"/>
      <c r="AI69" s="1143"/>
      <c r="AJ69" s="1143"/>
      <c r="AK69" s="1143"/>
      <c r="AL69" s="1143"/>
      <c r="AM69" s="1143"/>
      <c r="AN69" s="1143"/>
      <c r="AO69" s="1143"/>
      <c r="AP69" s="1143"/>
      <c r="AQ69" s="1143"/>
      <c r="AR69" s="1143"/>
      <c r="AS69" s="1143"/>
      <c r="AT69" s="1143"/>
      <c r="AU69" s="1143"/>
      <c r="AV69" s="1143"/>
      <c r="AW69" s="1143"/>
      <c r="AX69" s="1143"/>
      <c r="AY69" s="1143"/>
      <c r="AZ69" s="1143"/>
      <c r="BA69" s="1143"/>
      <c r="BB69" s="1143"/>
      <c r="BC69" s="1143"/>
      <c r="BD69" s="1143"/>
      <c r="BE69" s="1143"/>
      <c r="BF69" s="1143"/>
      <c r="BG69" s="1143"/>
      <c r="BH69" s="1142"/>
      <c r="BI69" s="1142"/>
      <c r="BJ69" s="1142"/>
      <c r="BK69" s="1142"/>
      <c r="BL69" s="1142"/>
      <c r="BM69" s="1142"/>
      <c r="BN69" s="1142"/>
      <c r="BO69" s="1142"/>
      <c r="BP69" s="1142"/>
      <c r="BQ69" s="1142"/>
      <c r="BR69" s="1142"/>
      <c r="BS69" s="1142"/>
      <c r="BT69" s="1142"/>
      <c r="BU69" s="1142"/>
      <c r="BV69" s="1142"/>
      <c r="BW69" s="1142"/>
      <c r="BX69" s="73"/>
    </row>
    <row r="70" spans="3:76" ht="24.95" customHeight="1">
      <c r="C70" s="1140" t="s">
        <v>71</v>
      </c>
      <c r="D70" s="1140"/>
      <c r="E70" s="1143" t="s">
        <v>334</v>
      </c>
      <c r="F70" s="1143"/>
      <c r="G70" s="1143"/>
      <c r="H70" s="1143"/>
      <c r="I70" s="1143"/>
      <c r="J70" s="1143"/>
      <c r="K70" s="1143"/>
      <c r="L70" s="1143"/>
      <c r="M70" s="1143"/>
      <c r="N70" s="1143"/>
      <c r="O70" s="1143"/>
      <c r="P70" s="1143"/>
      <c r="Q70" s="1143"/>
      <c r="R70" s="1143"/>
      <c r="S70" s="1143"/>
      <c r="T70" s="1143"/>
      <c r="U70" s="1143"/>
      <c r="V70" s="1143"/>
      <c r="W70" s="1143"/>
      <c r="X70" s="1143"/>
      <c r="Y70" s="1143"/>
      <c r="Z70" s="1143"/>
      <c r="AA70" s="1143"/>
      <c r="AB70" s="1143"/>
      <c r="AC70" s="1143"/>
      <c r="AD70" s="1143"/>
      <c r="AE70" s="1143"/>
      <c r="AF70" s="1143"/>
      <c r="AG70" s="1143"/>
      <c r="AH70" s="1143"/>
      <c r="AI70" s="1143"/>
      <c r="AJ70" s="1143"/>
      <c r="AK70" s="1143"/>
      <c r="AL70" s="1143"/>
      <c r="AM70" s="1143"/>
      <c r="AN70" s="1143"/>
      <c r="AO70" s="1143"/>
      <c r="AP70" s="1143"/>
      <c r="AQ70" s="1143"/>
      <c r="AR70" s="1143"/>
      <c r="AS70" s="1143"/>
      <c r="AT70" s="1143"/>
      <c r="AU70" s="1143"/>
      <c r="AV70" s="1143"/>
      <c r="AW70" s="1143"/>
      <c r="AX70" s="1143"/>
      <c r="AY70" s="1143"/>
      <c r="AZ70" s="1143"/>
      <c r="BA70" s="1143"/>
      <c r="BB70" s="1143"/>
      <c r="BC70" s="1143"/>
      <c r="BD70" s="1143"/>
      <c r="BE70" s="1143"/>
      <c r="BF70" s="1143"/>
      <c r="BG70" s="1143"/>
      <c r="BH70" s="1142"/>
      <c r="BI70" s="1142"/>
      <c r="BJ70" s="1142"/>
      <c r="BK70" s="1142"/>
      <c r="BL70" s="1142"/>
      <c r="BM70" s="1142"/>
      <c r="BN70" s="1142"/>
      <c r="BO70" s="1142"/>
      <c r="BP70" s="1142"/>
      <c r="BQ70" s="1142"/>
      <c r="BR70" s="1142"/>
      <c r="BS70" s="1142"/>
      <c r="BT70" s="1142"/>
      <c r="BU70" s="1142"/>
      <c r="BV70" s="1142"/>
      <c r="BW70" s="1142"/>
      <c r="BX70" s="73"/>
    </row>
    <row r="71" spans="3:76" ht="24.95" customHeight="1">
      <c r="C71" s="161"/>
      <c r="D71" s="162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73"/>
    </row>
    <row r="72" spans="3:76" ht="24.95" customHeight="1">
      <c r="C72" s="1163" t="s">
        <v>403</v>
      </c>
      <c r="D72" s="1164"/>
      <c r="E72" s="1164" t="s">
        <v>402</v>
      </c>
      <c r="F72" s="1164"/>
      <c r="G72" s="1164"/>
      <c r="H72" s="1164"/>
      <c r="I72" s="1164"/>
      <c r="J72" s="1164"/>
      <c r="K72" s="1164"/>
      <c r="L72" s="1164"/>
      <c r="M72" s="1164"/>
      <c r="N72" s="1164"/>
      <c r="O72" s="1164"/>
      <c r="P72" s="1164"/>
      <c r="Q72" s="1164"/>
      <c r="R72" s="1164"/>
      <c r="S72" s="1164"/>
      <c r="T72" s="1164"/>
      <c r="U72" s="1164"/>
      <c r="V72" s="1164"/>
      <c r="W72" s="1164"/>
      <c r="X72" s="1164"/>
      <c r="Y72" s="1164"/>
      <c r="Z72" s="1164"/>
      <c r="AA72" s="1164"/>
      <c r="AB72" s="1164"/>
      <c r="AC72" s="1164"/>
      <c r="AD72" s="1164"/>
      <c r="AE72" s="1164"/>
      <c r="AF72" s="1164"/>
      <c r="AG72" s="1164"/>
      <c r="AH72" s="1164"/>
      <c r="AI72" s="1164"/>
      <c r="AJ72" s="1164"/>
      <c r="AK72" s="1164"/>
      <c r="AL72" s="1164"/>
      <c r="AM72" s="1164"/>
      <c r="AN72" s="1164"/>
      <c r="AO72" s="1164"/>
      <c r="AP72" s="1164"/>
      <c r="AQ72" s="1164"/>
      <c r="AR72" s="1164"/>
      <c r="AS72" s="1164"/>
      <c r="AT72" s="1164"/>
      <c r="AU72" s="1164"/>
      <c r="AV72" s="1164"/>
      <c r="AW72" s="1164"/>
      <c r="AX72" s="1164"/>
      <c r="AY72" s="1164"/>
      <c r="AZ72" s="1164"/>
      <c r="BA72" s="1164"/>
      <c r="BB72" s="1164"/>
      <c r="BC72" s="1164"/>
      <c r="BD72" s="1164"/>
      <c r="BE72" s="1164"/>
      <c r="BF72" s="1164"/>
      <c r="BG72" s="1164"/>
      <c r="BH72" s="1165"/>
      <c r="BI72" s="1165"/>
      <c r="BJ72" s="1165"/>
      <c r="BK72" s="1165"/>
      <c r="BL72" s="1165"/>
      <c r="BM72" s="1165"/>
      <c r="BN72" s="1165"/>
      <c r="BO72" s="1165"/>
      <c r="BP72" s="1165"/>
      <c r="BQ72" s="1165"/>
      <c r="BR72" s="1165"/>
      <c r="BS72" s="1165"/>
      <c r="BT72" s="1165"/>
      <c r="BU72" s="1165"/>
      <c r="BV72" s="1165"/>
      <c r="BW72" s="1152"/>
      <c r="BX72" s="73"/>
    </row>
    <row r="73" spans="3:76" ht="24.95" customHeight="1">
      <c r="C73" s="1166" t="s">
        <v>13</v>
      </c>
      <c r="D73" s="1167"/>
      <c r="E73" s="1168" t="s">
        <v>341</v>
      </c>
      <c r="F73" s="1169"/>
      <c r="G73" s="1169"/>
      <c r="H73" s="1169"/>
      <c r="I73" s="1169"/>
      <c r="J73" s="1169"/>
      <c r="K73" s="1169"/>
      <c r="L73" s="1169"/>
      <c r="M73" s="1169"/>
      <c r="N73" s="1169"/>
      <c r="O73" s="1169"/>
      <c r="P73" s="1169"/>
      <c r="Q73" s="1169"/>
      <c r="R73" s="1169"/>
      <c r="S73" s="1169"/>
      <c r="T73" s="1169"/>
      <c r="U73" s="1169"/>
      <c r="V73" s="1169"/>
      <c r="W73" s="1169"/>
      <c r="X73" s="1169"/>
      <c r="Y73" s="1169"/>
      <c r="Z73" s="1169"/>
      <c r="AA73" s="1169"/>
      <c r="AB73" s="1169"/>
      <c r="AC73" s="1169"/>
      <c r="AD73" s="1169"/>
      <c r="AE73" s="1169"/>
      <c r="AF73" s="1169"/>
      <c r="AG73" s="1169"/>
      <c r="AH73" s="1169"/>
      <c r="AI73" s="1169"/>
      <c r="AJ73" s="1169"/>
      <c r="AK73" s="1169"/>
      <c r="AL73" s="1169"/>
      <c r="AM73" s="1169"/>
      <c r="AN73" s="1169"/>
      <c r="AO73" s="1169"/>
      <c r="AP73" s="1169"/>
      <c r="AQ73" s="1169"/>
      <c r="AR73" s="1169"/>
      <c r="AS73" s="1169"/>
      <c r="AT73" s="1169"/>
      <c r="AU73" s="1169"/>
      <c r="AV73" s="1169"/>
      <c r="AW73" s="1169"/>
      <c r="AX73" s="1169"/>
      <c r="AY73" s="1169"/>
      <c r="AZ73" s="1169"/>
      <c r="BA73" s="1169"/>
      <c r="BB73" s="1169"/>
      <c r="BC73" s="1169"/>
      <c r="BD73" s="1169"/>
      <c r="BE73" s="1169"/>
      <c r="BF73" s="1169"/>
      <c r="BG73" s="1170"/>
      <c r="BH73" s="1171">
        <f>SUM(BH74:BW80)-SUM(BH81:BW83)</f>
        <v>0</v>
      </c>
      <c r="BI73" s="1172"/>
      <c r="BJ73" s="1172"/>
      <c r="BK73" s="1172"/>
      <c r="BL73" s="1172"/>
      <c r="BM73" s="1172"/>
      <c r="BN73" s="1172"/>
      <c r="BO73" s="1172"/>
      <c r="BP73" s="1172"/>
      <c r="BQ73" s="1172"/>
      <c r="BR73" s="1172"/>
      <c r="BS73" s="1172"/>
      <c r="BT73" s="1172"/>
      <c r="BU73" s="1172"/>
      <c r="BV73" s="1172"/>
      <c r="BW73" s="1173"/>
      <c r="BX73" s="73"/>
    </row>
    <row r="74" spans="3:76" ht="24.95" customHeight="1">
      <c r="C74" s="1162" t="s">
        <v>15</v>
      </c>
      <c r="D74" s="1162"/>
      <c r="E74" s="1147" t="s">
        <v>273</v>
      </c>
      <c r="F74" s="1147"/>
      <c r="G74" s="1147"/>
      <c r="H74" s="1147"/>
      <c r="I74" s="1147"/>
      <c r="J74" s="1147"/>
      <c r="K74" s="1147"/>
      <c r="L74" s="1147"/>
      <c r="M74" s="1147"/>
      <c r="N74" s="1147"/>
      <c r="O74" s="1147"/>
      <c r="P74" s="1147"/>
      <c r="Q74" s="1147"/>
      <c r="R74" s="1147"/>
      <c r="S74" s="1147"/>
      <c r="T74" s="1147"/>
      <c r="U74" s="1147"/>
      <c r="V74" s="1147"/>
      <c r="W74" s="1147"/>
      <c r="X74" s="1147"/>
      <c r="Y74" s="1147"/>
      <c r="Z74" s="1147"/>
      <c r="AA74" s="1147"/>
      <c r="AB74" s="1147"/>
      <c r="AC74" s="1147"/>
      <c r="AD74" s="1147"/>
      <c r="AE74" s="1147"/>
      <c r="AF74" s="1147"/>
      <c r="AG74" s="1147"/>
      <c r="AH74" s="1147"/>
      <c r="AI74" s="1147"/>
      <c r="AJ74" s="1147"/>
      <c r="AK74" s="1147"/>
      <c r="AL74" s="1147"/>
      <c r="AM74" s="1147"/>
      <c r="AN74" s="1147"/>
      <c r="AO74" s="1147"/>
      <c r="AP74" s="1147"/>
      <c r="AQ74" s="1147"/>
      <c r="AR74" s="1147"/>
      <c r="AS74" s="1147"/>
      <c r="AT74" s="1147"/>
      <c r="AU74" s="1147"/>
      <c r="AV74" s="1147"/>
      <c r="AW74" s="1147"/>
      <c r="AX74" s="1147"/>
      <c r="AY74" s="1147"/>
      <c r="AZ74" s="1147"/>
      <c r="BA74" s="1147"/>
      <c r="BB74" s="1147"/>
      <c r="BC74" s="1147"/>
      <c r="BD74" s="1147"/>
      <c r="BE74" s="1147"/>
      <c r="BF74" s="1147"/>
      <c r="BG74" s="1147"/>
      <c r="BH74" s="1148"/>
      <c r="BI74" s="1148"/>
      <c r="BJ74" s="1148"/>
      <c r="BK74" s="1148"/>
      <c r="BL74" s="1148"/>
      <c r="BM74" s="1148"/>
      <c r="BN74" s="1148"/>
      <c r="BO74" s="1148"/>
      <c r="BP74" s="1148"/>
      <c r="BQ74" s="1148"/>
      <c r="BR74" s="1148"/>
      <c r="BS74" s="1148"/>
      <c r="BT74" s="1148"/>
      <c r="BU74" s="1148"/>
      <c r="BV74" s="1148"/>
      <c r="BW74" s="1148"/>
      <c r="BX74" s="73"/>
    </row>
    <row r="75" spans="3:76" ht="24.95" customHeight="1">
      <c r="C75" s="1162" t="s">
        <v>19</v>
      </c>
      <c r="D75" s="1162"/>
      <c r="E75" s="1147" t="s">
        <v>328</v>
      </c>
      <c r="F75" s="1147"/>
      <c r="G75" s="1147"/>
      <c r="H75" s="1147"/>
      <c r="I75" s="1147"/>
      <c r="J75" s="1147"/>
      <c r="K75" s="1147"/>
      <c r="L75" s="1147"/>
      <c r="M75" s="1147"/>
      <c r="N75" s="1147"/>
      <c r="O75" s="1147"/>
      <c r="P75" s="1147"/>
      <c r="Q75" s="1147"/>
      <c r="R75" s="1147"/>
      <c r="S75" s="1147"/>
      <c r="T75" s="1147"/>
      <c r="U75" s="1147"/>
      <c r="V75" s="1147"/>
      <c r="W75" s="1147"/>
      <c r="X75" s="1147"/>
      <c r="Y75" s="1147"/>
      <c r="Z75" s="1147"/>
      <c r="AA75" s="1147"/>
      <c r="AB75" s="1147"/>
      <c r="AC75" s="1147"/>
      <c r="AD75" s="1147"/>
      <c r="AE75" s="1147"/>
      <c r="AF75" s="1147"/>
      <c r="AG75" s="1147"/>
      <c r="AH75" s="1147"/>
      <c r="AI75" s="1147"/>
      <c r="AJ75" s="1147"/>
      <c r="AK75" s="1147"/>
      <c r="AL75" s="1147"/>
      <c r="AM75" s="1147"/>
      <c r="AN75" s="1147"/>
      <c r="AO75" s="1147"/>
      <c r="AP75" s="1147"/>
      <c r="AQ75" s="1147"/>
      <c r="AR75" s="1147"/>
      <c r="AS75" s="1147"/>
      <c r="AT75" s="1147"/>
      <c r="AU75" s="1147"/>
      <c r="AV75" s="1147"/>
      <c r="AW75" s="1147"/>
      <c r="AX75" s="1147"/>
      <c r="AY75" s="1147"/>
      <c r="AZ75" s="1147"/>
      <c r="BA75" s="1147"/>
      <c r="BB75" s="1147"/>
      <c r="BC75" s="1147"/>
      <c r="BD75" s="1147"/>
      <c r="BE75" s="1147"/>
      <c r="BF75" s="1147"/>
      <c r="BG75" s="1147"/>
      <c r="BH75" s="1148"/>
      <c r="BI75" s="1148"/>
      <c r="BJ75" s="1148"/>
      <c r="BK75" s="1148"/>
      <c r="BL75" s="1148"/>
      <c r="BM75" s="1148"/>
      <c r="BN75" s="1148"/>
      <c r="BO75" s="1148"/>
      <c r="BP75" s="1148"/>
      <c r="BQ75" s="1148"/>
      <c r="BR75" s="1148"/>
      <c r="BS75" s="1148"/>
      <c r="BT75" s="1148"/>
      <c r="BU75" s="1148"/>
      <c r="BV75" s="1148"/>
      <c r="BW75" s="1148"/>
      <c r="BX75" s="73"/>
    </row>
    <row r="76" spans="3:76" ht="24.95" customHeight="1">
      <c r="C76" s="1162" t="s">
        <v>342</v>
      </c>
      <c r="D76" s="1162"/>
      <c r="E76" s="1147" t="s">
        <v>329</v>
      </c>
      <c r="F76" s="1147"/>
      <c r="G76" s="1147"/>
      <c r="H76" s="1147"/>
      <c r="I76" s="1147"/>
      <c r="J76" s="1147"/>
      <c r="K76" s="1147"/>
      <c r="L76" s="1147"/>
      <c r="M76" s="1147"/>
      <c r="N76" s="1147"/>
      <c r="O76" s="1147"/>
      <c r="P76" s="1147"/>
      <c r="Q76" s="1147"/>
      <c r="R76" s="1147"/>
      <c r="S76" s="1147"/>
      <c r="T76" s="1147"/>
      <c r="U76" s="1147"/>
      <c r="V76" s="1147"/>
      <c r="W76" s="1147"/>
      <c r="X76" s="1147"/>
      <c r="Y76" s="1147"/>
      <c r="Z76" s="1147"/>
      <c r="AA76" s="1147"/>
      <c r="AB76" s="1147"/>
      <c r="AC76" s="1147"/>
      <c r="AD76" s="1147"/>
      <c r="AE76" s="1147"/>
      <c r="AF76" s="1147"/>
      <c r="AG76" s="1147"/>
      <c r="AH76" s="1147"/>
      <c r="AI76" s="1147"/>
      <c r="AJ76" s="1147"/>
      <c r="AK76" s="1147"/>
      <c r="AL76" s="1147"/>
      <c r="AM76" s="1147"/>
      <c r="AN76" s="1147"/>
      <c r="AO76" s="1147"/>
      <c r="AP76" s="1147"/>
      <c r="AQ76" s="1147"/>
      <c r="AR76" s="1147"/>
      <c r="AS76" s="1147"/>
      <c r="AT76" s="1147"/>
      <c r="AU76" s="1147"/>
      <c r="AV76" s="1147"/>
      <c r="AW76" s="1147"/>
      <c r="AX76" s="1147"/>
      <c r="AY76" s="1147"/>
      <c r="AZ76" s="1147"/>
      <c r="BA76" s="1147"/>
      <c r="BB76" s="1147"/>
      <c r="BC76" s="1147"/>
      <c r="BD76" s="1147"/>
      <c r="BE76" s="1147"/>
      <c r="BF76" s="1147"/>
      <c r="BG76" s="1147"/>
      <c r="BH76" s="1148"/>
      <c r="BI76" s="1148"/>
      <c r="BJ76" s="1148"/>
      <c r="BK76" s="1148"/>
      <c r="BL76" s="1148"/>
      <c r="BM76" s="1148"/>
      <c r="BN76" s="1148"/>
      <c r="BO76" s="1148"/>
      <c r="BP76" s="1148"/>
      <c r="BQ76" s="1148"/>
      <c r="BR76" s="1148"/>
      <c r="BS76" s="1148"/>
      <c r="BT76" s="1148"/>
      <c r="BU76" s="1148"/>
      <c r="BV76" s="1148"/>
      <c r="BW76" s="1148"/>
      <c r="BX76" s="73"/>
    </row>
    <row r="77" spans="3:76" ht="24.95" customHeight="1">
      <c r="C77" s="1162" t="s">
        <v>28</v>
      </c>
      <c r="D77" s="1162"/>
      <c r="E77" s="1147" t="s">
        <v>330</v>
      </c>
      <c r="F77" s="1147"/>
      <c r="G77" s="1147"/>
      <c r="H77" s="1147"/>
      <c r="I77" s="1147"/>
      <c r="J77" s="1147"/>
      <c r="K77" s="1147"/>
      <c r="L77" s="1147"/>
      <c r="M77" s="1147"/>
      <c r="N77" s="1147"/>
      <c r="O77" s="1147"/>
      <c r="P77" s="1147"/>
      <c r="Q77" s="1147"/>
      <c r="R77" s="1147"/>
      <c r="S77" s="1147"/>
      <c r="T77" s="1147"/>
      <c r="U77" s="1147"/>
      <c r="V77" s="1147"/>
      <c r="W77" s="1147"/>
      <c r="X77" s="1147"/>
      <c r="Y77" s="1147"/>
      <c r="Z77" s="1147"/>
      <c r="AA77" s="1147"/>
      <c r="AB77" s="1147"/>
      <c r="AC77" s="1147"/>
      <c r="AD77" s="1147"/>
      <c r="AE77" s="1147"/>
      <c r="AF77" s="1147"/>
      <c r="AG77" s="1147"/>
      <c r="AH77" s="1147"/>
      <c r="AI77" s="1147"/>
      <c r="AJ77" s="1147"/>
      <c r="AK77" s="1147"/>
      <c r="AL77" s="1147"/>
      <c r="AM77" s="1147"/>
      <c r="AN77" s="1147"/>
      <c r="AO77" s="1147"/>
      <c r="AP77" s="1147"/>
      <c r="AQ77" s="1147"/>
      <c r="AR77" s="1147"/>
      <c r="AS77" s="1147"/>
      <c r="AT77" s="1147"/>
      <c r="AU77" s="1147"/>
      <c r="AV77" s="1147"/>
      <c r="AW77" s="1147"/>
      <c r="AX77" s="1147"/>
      <c r="AY77" s="1147"/>
      <c r="AZ77" s="1147"/>
      <c r="BA77" s="1147"/>
      <c r="BB77" s="1147"/>
      <c r="BC77" s="1147"/>
      <c r="BD77" s="1147"/>
      <c r="BE77" s="1147"/>
      <c r="BF77" s="1147"/>
      <c r="BG77" s="1147"/>
      <c r="BH77" s="1148"/>
      <c r="BI77" s="1148"/>
      <c r="BJ77" s="1148"/>
      <c r="BK77" s="1148"/>
      <c r="BL77" s="1148"/>
      <c r="BM77" s="1148"/>
      <c r="BN77" s="1148"/>
      <c r="BO77" s="1148"/>
      <c r="BP77" s="1148"/>
      <c r="BQ77" s="1148"/>
      <c r="BR77" s="1148"/>
      <c r="BS77" s="1148"/>
      <c r="BT77" s="1148"/>
      <c r="BU77" s="1148"/>
      <c r="BV77" s="1148"/>
      <c r="BW77" s="1148"/>
      <c r="BX77" s="73"/>
    </row>
    <row r="78" spans="3:76" ht="24.95" customHeight="1">
      <c r="C78" s="1162" t="s">
        <v>29</v>
      </c>
      <c r="D78" s="1162"/>
      <c r="E78" s="1147" t="s">
        <v>331</v>
      </c>
      <c r="F78" s="1147"/>
      <c r="G78" s="1147"/>
      <c r="H78" s="1147"/>
      <c r="I78" s="1147"/>
      <c r="J78" s="1147"/>
      <c r="K78" s="1147"/>
      <c r="L78" s="1147"/>
      <c r="M78" s="1147"/>
      <c r="N78" s="1147"/>
      <c r="O78" s="1147"/>
      <c r="P78" s="1147"/>
      <c r="Q78" s="1147"/>
      <c r="R78" s="1147"/>
      <c r="S78" s="1147"/>
      <c r="T78" s="1147"/>
      <c r="U78" s="1147"/>
      <c r="V78" s="1147"/>
      <c r="W78" s="1147"/>
      <c r="X78" s="1147"/>
      <c r="Y78" s="1147"/>
      <c r="Z78" s="1147"/>
      <c r="AA78" s="1147"/>
      <c r="AB78" s="1147"/>
      <c r="AC78" s="1147"/>
      <c r="AD78" s="1147"/>
      <c r="AE78" s="1147"/>
      <c r="AF78" s="1147"/>
      <c r="AG78" s="1147"/>
      <c r="AH78" s="1147"/>
      <c r="AI78" s="1147"/>
      <c r="AJ78" s="1147"/>
      <c r="AK78" s="1147"/>
      <c r="AL78" s="1147"/>
      <c r="AM78" s="1147"/>
      <c r="AN78" s="1147"/>
      <c r="AO78" s="1147"/>
      <c r="AP78" s="1147"/>
      <c r="AQ78" s="1147"/>
      <c r="AR78" s="1147"/>
      <c r="AS78" s="1147"/>
      <c r="AT78" s="1147"/>
      <c r="AU78" s="1147"/>
      <c r="AV78" s="1147"/>
      <c r="AW78" s="1147"/>
      <c r="AX78" s="1147"/>
      <c r="AY78" s="1147"/>
      <c r="AZ78" s="1147"/>
      <c r="BA78" s="1147"/>
      <c r="BB78" s="1147"/>
      <c r="BC78" s="1147"/>
      <c r="BD78" s="1147"/>
      <c r="BE78" s="1147"/>
      <c r="BF78" s="1147"/>
      <c r="BG78" s="1147"/>
      <c r="BH78" s="1148"/>
      <c r="BI78" s="1148"/>
      <c r="BJ78" s="1148"/>
      <c r="BK78" s="1148"/>
      <c r="BL78" s="1148"/>
      <c r="BM78" s="1148"/>
      <c r="BN78" s="1148"/>
      <c r="BO78" s="1148"/>
      <c r="BP78" s="1148"/>
      <c r="BQ78" s="1148"/>
      <c r="BR78" s="1148"/>
      <c r="BS78" s="1148"/>
      <c r="BT78" s="1148"/>
      <c r="BU78" s="1148"/>
      <c r="BV78" s="1148"/>
      <c r="BW78" s="1148"/>
      <c r="BX78" s="73"/>
    </row>
    <row r="79" spans="3:76" ht="24.95" customHeight="1">
      <c r="C79" s="1162" t="s">
        <v>26</v>
      </c>
      <c r="D79" s="1162"/>
      <c r="E79" s="1147" t="s">
        <v>343</v>
      </c>
      <c r="F79" s="1147"/>
      <c r="G79" s="1147"/>
      <c r="H79" s="1147"/>
      <c r="I79" s="1147"/>
      <c r="J79" s="1147"/>
      <c r="K79" s="1147"/>
      <c r="L79" s="1147"/>
      <c r="M79" s="1147"/>
      <c r="N79" s="1147"/>
      <c r="O79" s="1147"/>
      <c r="P79" s="1147"/>
      <c r="Q79" s="1147"/>
      <c r="R79" s="1147"/>
      <c r="S79" s="1147"/>
      <c r="T79" s="1147"/>
      <c r="U79" s="1147"/>
      <c r="V79" s="1147"/>
      <c r="W79" s="1147"/>
      <c r="X79" s="1147"/>
      <c r="Y79" s="1147"/>
      <c r="Z79" s="1147"/>
      <c r="AA79" s="1147"/>
      <c r="AB79" s="1147"/>
      <c r="AC79" s="1147"/>
      <c r="AD79" s="1147"/>
      <c r="AE79" s="1147"/>
      <c r="AF79" s="1147"/>
      <c r="AG79" s="1147"/>
      <c r="AH79" s="1147"/>
      <c r="AI79" s="1147"/>
      <c r="AJ79" s="1147"/>
      <c r="AK79" s="1147"/>
      <c r="AL79" s="1147"/>
      <c r="AM79" s="1147"/>
      <c r="AN79" s="1147"/>
      <c r="AO79" s="1147"/>
      <c r="AP79" s="1147"/>
      <c r="AQ79" s="1147"/>
      <c r="AR79" s="1147"/>
      <c r="AS79" s="1147"/>
      <c r="AT79" s="1147"/>
      <c r="AU79" s="1147"/>
      <c r="AV79" s="1147"/>
      <c r="AW79" s="1147"/>
      <c r="AX79" s="1147"/>
      <c r="AY79" s="1147"/>
      <c r="AZ79" s="1147"/>
      <c r="BA79" s="1147"/>
      <c r="BB79" s="1147"/>
      <c r="BC79" s="1147"/>
      <c r="BD79" s="1147"/>
      <c r="BE79" s="1147"/>
      <c r="BF79" s="1147"/>
      <c r="BG79" s="1147"/>
      <c r="BH79" s="1148"/>
      <c r="BI79" s="1148"/>
      <c r="BJ79" s="1148"/>
      <c r="BK79" s="1148"/>
      <c r="BL79" s="1148"/>
      <c r="BM79" s="1148"/>
      <c r="BN79" s="1148"/>
      <c r="BO79" s="1148"/>
      <c r="BP79" s="1148"/>
      <c r="BQ79" s="1148"/>
      <c r="BR79" s="1148"/>
      <c r="BS79" s="1148"/>
      <c r="BT79" s="1148"/>
      <c r="BU79" s="1148"/>
      <c r="BV79" s="1148"/>
      <c r="BW79" s="1148"/>
      <c r="BX79" s="73"/>
    </row>
    <row r="80" spans="3:76" ht="24.95" customHeight="1">
      <c r="C80" s="1162" t="s">
        <v>32</v>
      </c>
      <c r="D80" s="1162"/>
      <c r="E80" s="1147" t="s">
        <v>381</v>
      </c>
      <c r="F80" s="1147"/>
      <c r="G80" s="1147"/>
      <c r="H80" s="1147"/>
      <c r="I80" s="1147"/>
      <c r="J80" s="1147"/>
      <c r="K80" s="1147"/>
      <c r="L80" s="1147"/>
      <c r="M80" s="1147"/>
      <c r="N80" s="1147"/>
      <c r="O80" s="1147"/>
      <c r="P80" s="1147"/>
      <c r="Q80" s="1147"/>
      <c r="R80" s="1147"/>
      <c r="S80" s="1147"/>
      <c r="T80" s="1147"/>
      <c r="U80" s="1147"/>
      <c r="V80" s="1147"/>
      <c r="W80" s="1147"/>
      <c r="X80" s="1147"/>
      <c r="Y80" s="1147"/>
      <c r="Z80" s="1147"/>
      <c r="AA80" s="1147"/>
      <c r="AB80" s="1147"/>
      <c r="AC80" s="1147"/>
      <c r="AD80" s="1147"/>
      <c r="AE80" s="1147"/>
      <c r="AF80" s="1147"/>
      <c r="AG80" s="1147"/>
      <c r="AH80" s="1147"/>
      <c r="AI80" s="1147"/>
      <c r="AJ80" s="1147"/>
      <c r="AK80" s="1147"/>
      <c r="AL80" s="1147"/>
      <c r="AM80" s="1147"/>
      <c r="AN80" s="1147"/>
      <c r="AO80" s="1147"/>
      <c r="AP80" s="1147"/>
      <c r="AQ80" s="1147"/>
      <c r="AR80" s="1147"/>
      <c r="AS80" s="1147"/>
      <c r="AT80" s="1147"/>
      <c r="AU80" s="1147"/>
      <c r="AV80" s="1147"/>
      <c r="AW80" s="1147"/>
      <c r="AX80" s="1147"/>
      <c r="AY80" s="1147"/>
      <c r="AZ80" s="1147"/>
      <c r="BA80" s="1147"/>
      <c r="BB80" s="1147"/>
      <c r="BC80" s="1147"/>
      <c r="BD80" s="1147"/>
      <c r="BE80" s="1147"/>
      <c r="BF80" s="1147"/>
      <c r="BG80" s="1147"/>
      <c r="BH80" s="1148"/>
      <c r="BI80" s="1148"/>
      <c r="BJ80" s="1148"/>
      <c r="BK80" s="1148"/>
      <c r="BL80" s="1148"/>
      <c r="BM80" s="1148"/>
      <c r="BN80" s="1148"/>
      <c r="BO80" s="1148"/>
      <c r="BP80" s="1148"/>
      <c r="BQ80" s="1148"/>
      <c r="BR80" s="1148"/>
      <c r="BS80" s="1148"/>
      <c r="BT80" s="1148"/>
      <c r="BU80" s="1148"/>
      <c r="BV80" s="1148"/>
      <c r="BW80" s="1148"/>
      <c r="BX80" s="73"/>
    </row>
    <row r="81" spans="3:76" ht="24.95" customHeight="1">
      <c r="C81" s="1162" t="s">
        <v>34</v>
      </c>
      <c r="D81" s="1162"/>
      <c r="E81" s="1147" t="s">
        <v>344</v>
      </c>
      <c r="F81" s="1147"/>
      <c r="G81" s="1147"/>
      <c r="H81" s="1147"/>
      <c r="I81" s="1147"/>
      <c r="J81" s="1147"/>
      <c r="K81" s="1147"/>
      <c r="L81" s="1147"/>
      <c r="M81" s="1147"/>
      <c r="N81" s="1147"/>
      <c r="O81" s="1147"/>
      <c r="P81" s="1147"/>
      <c r="Q81" s="1147"/>
      <c r="R81" s="1147"/>
      <c r="S81" s="1147"/>
      <c r="T81" s="1147"/>
      <c r="U81" s="1147"/>
      <c r="V81" s="1147"/>
      <c r="W81" s="1147"/>
      <c r="X81" s="1147"/>
      <c r="Y81" s="1147"/>
      <c r="Z81" s="1147"/>
      <c r="AA81" s="1147"/>
      <c r="AB81" s="1147"/>
      <c r="AC81" s="1147"/>
      <c r="AD81" s="1147"/>
      <c r="AE81" s="1147"/>
      <c r="AF81" s="1147"/>
      <c r="AG81" s="1147"/>
      <c r="AH81" s="1147"/>
      <c r="AI81" s="1147"/>
      <c r="AJ81" s="1147"/>
      <c r="AK81" s="1147"/>
      <c r="AL81" s="1147"/>
      <c r="AM81" s="1147"/>
      <c r="AN81" s="1147"/>
      <c r="AO81" s="1147"/>
      <c r="AP81" s="1147"/>
      <c r="AQ81" s="1147"/>
      <c r="AR81" s="1147"/>
      <c r="AS81" s="1147"/>
      <c r="AT81" s="1147"/>
      <c r="AU81" s="1147"/>
      <c r="AV81" s="1147"/>
      <c r="AW81" s="1147"/>
      <c r="AX81" s="1147"/>
      <c r="AY81" s="1147"/>
      <c r="AZ81" s="1147"/>
      <c r="BA81" s="1147"/>
      <c r="BB81" s="1147"/>
      <c r="BC81" s="1147"/>
      <c r="BD81" s="1147"/>
      <c r="BE81" s="1147"/>
      <c r="BF81" s="1147"/>
      <c r="BG81" s="1147"/>
      <c r="BH81" s="1148"/>
      <c r="BI81" s="1148"/>
      <c r="BJ81" s="1148"/>
      <c r="BK81" s="1148"/>
      <c r="BL81" s="1148"/>
      <c r="BM81" s="1148"/>
      <c r="BN81" s="1148"/>
      <c r="BO81" s="1148"/>
      <c r="BP81" s="1148"/>
      <c r="BQ81" s="1148"/>
      <c r="BR81" s="1148"/>
      <c r="BS81" s="1148"/>
      <c r="BT81" s="1148"/>
      <c r="BU81" s="1148"/>
      <c r="BV81" s="1148"/>
      <c r="BW81" s="1148"/>
      <c r="BX81" s="73"/>
    </row>
    <row r="82" spans="3:76" ht="24.95" customHeight="1">
      <c r="C82" s="1162" t="s">
        <v>36</v>
      </c>
      <c r="D82" s="1162"/>
      <c r="E82" s="1147" t="s">
        <v>382</v>
      </c>
      <c r="F82" s="1147"/>
      <c r="G82" s="1147"/>
      <c r="H82" s="1147"/>
      <c r="I82" s="1147"/>
      <c r="J82" s="1147"/>
      <c r="K82" s="1147"/>
      <c r="L82" s="1147"/>
      <c r="M82" s="1147"/>
      <c r="N82" s="1147"/>
      <c r="O82" s="1147"/>
      <c r="P82" s="1147"/>
      <c r="Q82" s="1147"/>
      <c r="R82" s="1147"/>
      <c r="S82" s="1147"/>
      <c r="T82" s="1147"/>
      <c r="U82" s="1147"/>
      <c r="V82" s="1147"/>
      <c r="W82" s="1147"/>
      <c r="X82" s="1147"/>
      <c r="Y82" s="1147"/>
      <c r="Z82" s="1147"/>
      <c r="AA82" s="1147"/>
      <c r="AB82" s="1147"/>
      <c r="AC82" s="1147"/>
      <c r="AD82" s="1147"/>
      <c r="AE82" s="1147"/>
      <c r="AF82" s="1147"/>
      <c r="AG82" s="1147"/>
      <c r="AH82" s="1147"/>
      <c r="AI82" s="1147"/>
      <c r="AJ82" s="1147"/>
      <c r="AK82" s="1147"/>
      <c r="AL82" s="1147"/>
      <c r="AM82" s="1147"/>
      <c r="AN82" s="1147"/>
      <c r="AO82" s="1147"/>
      <c r="AP82" s="1147"/>
      <c r="AQ82" s="1147"/>
      <c r="AR82" s="1147"/>
      <c r="AS82" s="1147"/>
      <c r="AT82" s="1147"/>
      <c r="AU82" s="1147"/>
      <c r="AV82" s="1147"/>
      <c r="AW82" s="1147"/>
      <c r="AX82" s="1147"/>
      <c r="AY82" s="1147"/>
      <c r="AZ82" s="1147"/>
      <c r="BA82" s="1147"/>
      <c r="BB82" s="1147"/>
      <c r="BC82" s="1147"/>
      <c r="BD82" s="1147"/>
      <c r="BE82" s="1147"/>
      <c r="BF82" s="1147"/>
      <c r="BG82" s="1147"/>
      <c r="BH82" s="1148"/>
      <c r="BI82" s="1148"/>
      <c r="BJ82" s="1148"/>
      <c r="BK82" s="1148"/>
      <c r="BL82" s="1148"/>
      <c r="BM82" s="1148"/>
      <c r="BN82" s="1148"/>
      <c r="BO82" s="1148"/>
      <c r="BP82" s="1148"/>
      <c r="BQ82" s="1148"/>
      <c r="BR82" s="1148"/>
      <c r="BS82" s="1148"/>
      <c r="BT82" s="1148"/>
      <c r="BU82" s="1148"/>
      <c r="BV82" s="1148"/>
      <c r="BW82" s="1148"/>
      <c r="BX82" s="73"/>
    </row>
    <row r="83" spans="3:76" ht="24.95" customHeight="1">
      <c r="C83" s="1162" t="s">
        <v>39</v>
      </c>
      <c r="D83" s="1162"/>
      <c r="E83" s="1147" t="s">
        <v>345</v>
      </c>
      <c r="F83" s="1147"/>
      <c r="G83" s="1147"/>
      <c r="H83" s="1147"/>
      <c r="I83" s="1147"/>
      <c r="J83" s="1147"/>
      <c r="K83" s="1147"/>
      <c r="L83" s="1147"/>
      <c r="M83" s="1147"/>
      <c r="N83" s="1147"/>
      <c r="O83" s="1147"/>
      <c r="P83" s="1147"/>
      <c r="Q83" s="1147"/>
      <c r="R83" s="1147"/>
      <c r="S83" s="1147"/>
      <c r="T83" s="1147"/>
      <c r="U83" s="1147"/>
      <c r="V83" s="1147"/>
      <c r="W83" s="1147"/>
      <c r="X83" s="1147"/>
      <c r="Y83" s="1147"/>
      <c r="Z83" s="1147"/>
      <c r="AA83" s="1147"/>
      <c r="AB83" s="1147"/>
      <c r="AC83" s="1147"/>
      <c r="AD83" s="1147"/>
      <c r="AE83" s="1147"/>
      <c r="AF83" s="1147"/>
      <c r="AG83" s="1147"/>
      <c r="AH83" s="1147"/>
      <c r="AI83" s="1147"/>
      <c r="AJ83" s="1147"/>
      <c r="AK83" s="1147"/>
      <c r="AL83" s="1147"/>
      <c r="AM83" s="1147"/>
      <c r="AN83" s="1147"/>
      <c r="AO83" s="1147"/>
      <c r="AP83" s="1147"/>
      <c r="AQ83" s="1147"/>
      <c r="AR83" s="1147"/>
      <c r="AS83" s="1147"/>
      <c r="AT83" s="1147"/>
      <c r="AU83" s="1147"/>
      <c r="AV83" s="1147"/>
      <c r="AW83" s="1147"/>
      <c r="AX83" s="1147"/>
      <c r="AY83" s="1147"/>
      <c r="AZ83" s="1147"/>
      <c r="BA83" s="1147"/>
      <c r="BB83" s="1147"/>
      <c r="BC83" s="1147"/>
      <c r="BD83" s="1147"/>
      <c r="BE83" s="1147"/>
      <c r="BF83" s="1147"/>
      <c r="BG83" s="1147"/>
      <c r="BH83" s="1148"/>
      <c r="BI83" s="1148"/>
      <c r="BJ83" s="1148"/>
      <c r="BK83" s="1148"/>
      <c r="BL83" s="1148"/>
      <c r="BM83" s="1148"/>
      <c r="BN83" s="1148"/>
      <c r="BO83" s="1148"/>
      <c r="BP83" s="1148"/>
      <c r="BQ83" s="1148"/>
      <c r="BR83" s="1148"/>
      <c r="BS83" s="1148"/>
      <c r="BT83" s="1148"/>
      <c r="BU83" s="1148"/>
      <c r="BV83" s="1148"/>
      <c r="BW83" s="1148"/>
      <c r="BX83" s="73"/>
    </row>
    <row r="84" spans="3:76" ht="24.95" customHeight="1">
      <c r="C84" s="1162" t="s">
        <v>70</v>
      </c>
      <c r="D84" s="1162"/>
      <c r="E84" s="1176" t="s">
        <v>404</v>
      </c>
      <c r="F84" s="1176"/>
      <c r="G84" s="1176"/>
      <c r="H84" s="1176"/>
      <c r="I84" s="1176"/>
      <c r="J84" s="1176"/>
      <c r="K84" s="1176"/>
      <c r="L84" s="1176"/>
      <c r="M84" s="1176"/>
      <c r="N84" s="1176"/>
      <c r="O84" s="1176"/>
      <c r="P84" s="1176"/>
      <c r="Q84" s="1176"/>
      <c r="R84" s="1176"/>
      <c r="S84" s="1176"/>
      <c r="T84" s="1176"/>
      <c r="U84" s="1176"/>
      <c r="V84" s="1176"/>
      <c r="W84" s="1176"/>
      <c r="X84" s="1176"/>
      <c r="Y84" s="1176"/>
      <c r="Z84" s="1176"/>
      <c r="AA84" s="1176"/>
      <c r="AB84" s="1176"/>
      <c r="AC84" s="1176"/>
      <c r="AD84" s="1176"/>
      <c r="AE84" s="1176"/>
      <c r="AF84" s="1176"/>
      <c r="AG84" s="1176"/>
      <c r="AH84" s="1176"/>
      <c r="AI84" s="1176"/>
      <c r="AJ84" s="1176"/>
      <c r="AK84" s="1176"/>
      <c r="AL84" s="1176"/>
      <c r="AM84" s="1176"/>
      <c r="AN84" s="1176"/>
      <c r="AO84" s="1176"/>
      <c r="AP84" s="1176"/>
      <c r="AQ84" s="1176"/>
      <c r="AR84" s="1176"/>
      <c r="AS84" s="1176"/>
      <c r="AT84" s="1176"/>
      <c r="AU84" s="1176"/>
      <c r="AV84" s="1176"/>
      <c r="AW84" s="1176"/>
      <c r="AX84" s="1176"/>
      <c r="AY84" s="1176"/>
      <c r="AZ84" s="1176"/>
      <c r="BA84" s="1176"/>
      <c r="BB84" s="1176"/>
      <c r="BC84" s="1176"/>
      <c r="BD84" s="1176"/>
      <c r="BE84" s="1176"/>
      <c r="BF84" s="1176"/>
      <c r="BG84" s="1176"/>
      <c r="BH84" s="1142"/>
      <c r="BI84" s="1142"/>
      <c r="BJ84" s="1142"/>
      <c r="BK84" s="1142"/>
      <c r="BL84" s="1142"/>
      <c r="BM84" s="1142"/>
      <c r="BN84" s="1142"/>
      <c r="BO84" s="1142"/>
      <c r="BP84" s="1142"/>
      <c r="BQ84" s="1142"/>
      <c r="BR84" s="1142"/>
      <c r="BS84" s="1142"/>
      <c r="BT84" s="1142"/>
      <c r="BU84" s="1142"/>
      <c r="BV84" s="1142"/>
      <c r="BW84" s="1142"/>
      <c r="BX84" s="73"/>
    </row>
    <row r="85" spans="3:76" ht="24.95" customHeight="1">
      <c r="C85" s="1162" t="s">
        <v>71</v>
      </c>
      <c r="D85" s="1162"/>
      <c r="E85" s="1143" t="s">
        <v>405</v>
      </c>
      <c r="F85" s="1143"/>
      <c r="G85" s="1143"/>
      <c r="H85" s="1143"/>
      <c r="I85" s="1143"/>
      <c r="J85" s="1143"/>
      <c r="K85" s="1143"/>
      <c r="L85" s="1143"/>
      <c r="M85" s="1143"/>
      <c r="N85" s="1143"/>
      <c r="O85" s="1143"/>
      <c r="P85" s="1143"/>
      <c r="Q85" s="1143"/>
      <c r="R85" s="1143"/>
      <c r="S85" s="1143"/>
      <c r="T85" s="1143"/>
      <c r="U85" s="1143"/>
      <c r="V85" s="1143"/>
      <c r="W85" s="1143"/>
      <c r="X85" s="1143"/>
      <c r="Y85" s="1143"/>
      <c r="Z85" s="1143"/>
      <c r="AA85" s="1143"/>
      <c r="AB85" s="1143"/>
      <c r="AC85" s="1143"/>
      <c r="AD85" s="1143"/>
      <c r="AE85" s="1143"/>
      <c r="AF85" s="1143"/>
      <c r="AG85" s="1143"/>
      <c r="AH85" s="1143"/>
      <c r="AI85" s="1143"/>
      <c r="AJ85" s="1143"/>
      <c r="AK85" s="1143"/>
      <c r="AL85" s="1143"/>
      <c r="AM85" s="1143"/>
      <c r="AN85" s="1143"/>
      <c r="AO85" s="1143"/>
      <c r="AP85" s="1143"/>
      <c r="AQ85" s="1143"/>
      <c r="AR85" s="1143"/>
      <c r="AS85" s="1143"/>
      <c r="AT85" s="1143"/>
      <c r="AU85" s="1143"/>
      <c r="AV85" s="1143"/>
      <c r="AW85" s="1143"/>
      <c r="AX85" s="1143"/>
      <c r="AY85" s="1143"/>
      <c r="AZ85" s="1143"/>
      <c r="BA85" s="1143"/>
      <c r="BB85" s="1143"/>
      <c r="BC85" s="1143"/>
      <c r="BD85" s="1143"/>
      <c r="BE85" s="1143"/>
      <c r="BF85" s="1143"/>
      <c r="BG85" s="1143"/>
      <c r="BH85" s="1142"/>
      <c r="BI85" s="1142"/>
      <c r="BJ85" s="1142"/>
      <c r="BK85" s="1142"/>
      <c r="BL85" s="1142"/>
      <c r="BM85" s="1142"/>
      <c r="BN85" s="1142"/>
      <c r="BO85" s="1142"/>
      <c r="BP85" s="1142"/>
      <c r="BQ85" s="1142"/>
      <c r="BR85" s="1142"/>
      <c r="BS85" s="1142"/>
      <c r="BT85" s="1142"/>
      <c r="BU85" s="1142"/>
      <c r="BV85" s="1142"/>
      <c r="BW85" s="1142"/>
      <c r="BX85" s="73"/>
    </row>
    <row r="86" spans="3:76" ht="24.95" customHeight="1">
      <c r="C86" s="1162" t="s">
        <v>72</v>
      </c>
      <c r="D86" s="1162"/>
      <c r="E86" s="1147" t="s">
        <v>406</v>
      </c>
      <c r="F86" s="1147"/>
      <c r="G86" s="1147"/>
      <c r="H86" s="1147"/>
      <c r="I86" s="1147"/>
      <c r="J86" s="1147"/>
      <c r="K86" s="1147"/>
      <c r="L86" s="1147"/>
      <c r="M86" s="1147"/>
      <c r="N86" s="1147"/>
      <c r="O86" s="1147"/>
      <c r="P86" s="1147"/>
      <c r="Q86" s="1147"/>
      <c r="R86" s="1147"/>
      <c r="S86" s="1147"/>
      <c r="T86" s="1147"/>
      <c r="U86" s="1147"/>
      <c r="V86" s="1147"/>
      <c r="W86" s="1147"/>
      <c r="X86" s="1147"/>
      <c r="Y86" s="1147"/>
      <c r="Z86" s="1147"/>
      <c r="AA86" s="1147"/>
      <c r="AB86" s="1147"/>
      <c r="AC86" s="1147"/>
      <c r="AD86" s="1147"/>
      <c r="AE86" s="1147"/>
      <c r="AF86" s="1147"/>
      <c r="AG86" s="1147"/>
      <c r="AH86" s="1147"/>
      <c r="AI86" s="1147"/>
      <c r="AJ86" s="1147"/>
      <c r="AK86" s="1147"/>
      <c r="AL86" s="1147"/>
      <c r="AM86" s="1147"/>
      <c r="AN86" s="1147"/>
      <c r="AO86" s="1147"/>
      <c r="AP86" s="1147"/>
      <c r="AQ86" s="1147"/>
      <c r="AR86" s="1147"/>
      <c r="AS86" s="1147"/>
      <c r="AT86" s="1147"/>
      <c r="AU86" s="1147"/>
      <c r="AV86" s="1147"/>
      <c r="AW86" s="1147"/>
      <c r="AX86" s="1147"/>
      <c r="AY86" s="1147"/>
      <c r="AZ86" s="1147"/>
      <c r="BA86" s="1147"/>
      <c r="BB86" s="1147"/>
      <c r="BC86" s="1147"/>
      <c r="BD86" s="1147"/>
      <c r="BE86" s="1147"/>
      <c r="BF86" s="1147"/>
      <c r="BG86" s="1147"/>
      <c r="BH86" s="1142"/>
      <c r="BI86" s="1142"/>
      <c r="BJ86" s="1142"/>
      <c r="BK86" s="1142"/>
      <c r="BL86" s="1142"/>
      <c r="BM86" s="1142"/>
      <c r="BN86" s="1142"/>
      <c r="BO86" s="1142"/>
      <c r="BP86" s="1142"/>
      <c r="BQ86" s="1142"/>
      <c r="BR86" s="1142"/>
      <c r="BS86" s="1142"/>
      <c r="BT86" s="1142"/>
      <c r="BU86" s="1142"/>
      <c r="BV86" s="1142"/>
      <c r="BW86" s="1142"/>
      <c r="BX86" s="73"/>
    </row>
    <row r="87" spans="3:76" ht="24.95" customHeight="1">
      <c r="C87" s="1162" t="s">
        <v>73</v>
      </c>
      <c r="D87" s="1162"/>
      <c r="E87" s="1147" t="s">
        <v>407</v>
      </c>
      <c r="F87" s="1147"/>
      <c r="G87" s="1147"/>
      <c r="H87" s="1147"/>
      <c r="I87" s="1147"/>
      <c r="J87" s="1147"/>
      <c r="K87" s="1147"/>
      <c r="L87" s="1147"/>
      <c r="M87" s="1147"/>
      <c r="N87" s="1147"/>
      <c r="O87" s="1147"/>
      <c r="P87" s="1147"/>
      <c r="Q87" s="1147"/>
      <c r="R87" s="1147"/>
      <c r="S87" s="1147"/>
      <c r="T87" s="1147"/>
      <c r="U87" s="1147"/>
      <c r="V87" s="1147"/>
      <c r="W87" s="1147"/>
      <c r="X87" s="1147"/>
      <c r="Y87" s="1147"/>
      <c r="Z87" s="1147"/>
      <c r="AA87" s="1147"/>
      <c r="AB87" s="1147"/>
      <c r="AC87" s="1147"/>
      <c r="AD87" s="1147"/>
      <c r="AE87" s="1147"/>
      <c r="AF87" s="1147"/>
      <c r="AG87" s="1147"/>
      <c r="AH87" s="1147"/>
      <c r="AI87" s="1147"/>
      <c r="AJ87" s="1147"/>
      <c r="AK87" s="1147"/>
      <c r="AL87" s="1147"/>
      <c r="AM87" s="1147"/>
      <c r="AN87" s="1147"/>
      <c r="AO87" s="1147"/>
      <c r="AP87" s="1147"/>
      <c r="AQ87" s="1147"/>
      <c r="AR87" s="1147"/>
      <c r="AS87" s="1147"/>
      <c r="AT87" s="1147"/>
      <c r="AU87" s="1147"/>
      <c r="AV87" s="1147"/>
      <c r="AW87" s="1147"/>
      <c r="AX87" s="1147"/>
      <c r="AY87" s="1147"/>
      <c r="AZ87" s="1147"/>
      <c r="BA87" s="1147"/>
      <c r="BB87" s="1147"/>
      <c r="BC87" s="1147"/>
      <c r="BD87" s="1147"/>
      <c r="BE87" s="1147"/>
      <c r="BF87" s="1147"/>
      <c r="BG87" s="1147"/>
      <c r="BH87" s="1142"/>
      <c r="BI87" s="1142"/>
      <c r="BJ87" s="1142"/>
      <c r="BK87" s="1142"/>
      <c r="BL87" s="1142"/>
      <c r="BM87" s="1142"/>
      <c r="BN87" s="1142"/>
      <c r="BO87" s="1142"/>
      <c r="BP87" s="1142"/>
      <c r="BQ87" s="1142"/>
      <c r="BR87" s="1142"/>
      <c r="BS87" s="1142"/>
      <c r="BT87" s="1142"/>
      <c r="BU87" s="1142"/>
      <c r="BV87" s="1142"/>
      <c r="BW87" s="1142"/>
      <c r="BX87" s="73"/>
    </row>
    <row r="88" spans="3:76" ht="24" customHeight="1">
      <c r="C88" s="1160" t="s">
        <v>40</v>
      </c>
      <c r="D88" s="1161"/>
      <c r="E88" s="1243" t="s">
        <v>209</v>
      </c>
      <c r="F88" s="1164"/>
      <c r="G88" s="1164"/>
      <c r="H88" s="1164"/>
      <c r="I88" s="1164"/>
      <c r="J88" s="1164"/>
      <c r="K88" s="1164"/>
      <c r="L88" s="1164"/>
      <c r="M88" s="1164"/>
      <c r="N88" s="1164"/>
      <c r="O88" s="1164"/>
      <c r="P88" s="1164"/>
      <c r="Q88" s="1164"/>
      <c r="R88" s="1164"/>
      <c r="S88" s="1164"/>
      <c r="T88" s="1164"/>
      <c r="U88" s="1164"/>
      <c r="V88" s="1164"/>
      <c r="W88" s="1164"/>
      <c r="X88" s="1164"/>
      <c r="Y88" s="1164"/>
      <c r="Z88" s="1164"/>
      <c r="AA88" s="1164"/>
      <c r="AB88" s="1164"/>
      <c r="AC88" s="1164"/>
      <c r="AD88" s="1164"/>
      <c r="AE88" s="1164"/>
      <c r="AF88" s="1164"/>
      <c r="AG88" s="1164"/>
      <c r="AH88" s="1164"/>
      <c r="AI88" s="1164"/>
      <c r="AJ88" s="1164"/>
      <c r="AK88" s="1164"/>
      <c r="AL88" s="1164"/>
      <c r="AM88" s="1164"/>
      <c r="AN88" s="1164"/>
      <c r="AO88" s="1164"/>
      <c r="AP88" s="1164"/>
      <c r="AQ88" s="1164"/>
      <c r="AR88" s="1164"/>
      <c r="AS88" s="1164"/>
      <c r="AT88" s="1164"/>
      <c r="AU88" s="1164"/>
      <c r="AV88" s="1164"/>
      <c r="AW88" s="1164"/>
      <c r="AX88" s="1164"/>
      <c r="AY88" s="1164"/>
      <c r="AZ88" s="1164"/>
      <c r="BA88" s="1164"/>
      <c r="BB88" s="1164"/>
      <c r="BC88" s="1164"/>
      <c r="BD88" s="1164"/>
      <c r="BE88" s="1164"/>
      <c r="BF88" s="1164"/>
      <c r="BG88" s="1244"/>
      <c r="BH88" s="1137" t="s">
        <v>205</v>
      </c>
      <c r="BI88" s="1137"/>
      <c r="BJ88" s="1137"/>
      <c r="BK88" s="1137"/>
      <c r="BL88" s="1137"/>
      <c r="BM88" s="1137"/>
      <c r="BN88" s="1137"/>
      <c r="BO88" s="1137"/>
      <c r="BP88" s="1137"/>
      <c r="BQ88" s="1137"/>
      <c r="BR88" s="1137"/>
      <c r="BS88" s="1137"/>
      <c r="BT88" s="1137"/>
      <c r="BU88" s="1137"/>
      <c r="BV88" s="1137"/>
      <c r="BW88" s="1137"/>
      <c r="BX88" s="73"/>
    </row>
    <row r="89" spans="3:76" ht="20.100000000000001" customHeight="1">
      <c r="C89" s="1160" t="s">
        <v>13</v>
      </c>
      <c r="D89" s="1161"/>
      <c r="E89" s="1187" t="s">
        <v>335</v>
      </c>
      <c r="F89" s="1187"/>
      <c r="G89" s="1187"/>
      <c r="H89" s="1187"/>
      <c r="I89" s="1187"/>
      <c r="J89" s="1187"/>
      <c r="K89" s="1187"/>
      <c r="L89" s="1187"/>
      <c r="M89" s="1187"/>
      <c r="N89" s="1187"/>
      <c r="O89" s="1187"/>
      <c r="P89" s="1187"/>
      <c r="Q89" s="1187"/>
      <c r="R89" s="1187"/>
      <c r="S89" s="1187"/>
      <c r="T89" s="1187"/>
      <c r="U89" s="1187"/>
      <c r="V89" s="1187"/>
      <c r="W89" s="1187"/>
      <c r="X89" s="1187"/>
      <c r="Y89" s="1187"/>
      <c r="Z89" s="1187"/>
      <c r="AA89" s="1187"/>
      <c r="AB89" s="1187"/>
      <c r="AC89" s="1187"/>
      <c r="AD89" s="1187"/>
      <c r="AE89" s="1187"/>
      <c r="AF89" s="1187"/>
      <c r="AG89" s="1187"/>
      <c r="AH89" s="1187"/>
      <c r="AI89" s="1187"/>
      <c r="AJ89" s="1187"/>
      <c r="AK89" s="1187"/>
      <c r="AL89" s="1187"/>
      <c r="AM89" s="1187"/>
      <c r="AN89" s="1187"/>
      <c r="AO89" s="1187"/>
      <c r="AP89" s="1187"/>
      <c r="AQ89" s="1187"/>
      <c r="AR89" s="1187"/>
      <c r="AS89" s="1187"/>
      <c r="AT89" s="1187"/>
      <c r="AU89" s="1187"/>
      <c r="AV89" s="1187"/>
      <c r="AW89" s="1187"/>
      <c r="AX89" s="1187"/>
      <c r="AY89" s="1187"/>
      <c r="AZ89" s="1187"/>
      <c r="BA89" s="1187"/>
      <c r="BB89" s="1187"/>
      <c r="BC89" s="1187"/>
      <c r="BD89" s="1187"/>
      <c r="BE89" s="1187"/>
      <c r="BF89" s="1187"/>
      <c r="BG89" s="1187"/>
      <c r="BH89" s="1150">
        <f>SUM(BH90:BW95)-BH96</f>
        <v>0</v>
      </c>
      <c r="BI89" s="1150"/>
      <c r="BJ89" s="1150"/>
      <c r="BK89" s="1150"/>
      <c r="BL89" s="1150"/>
      <c r="BM89" s="1150"/>
      <c r="BN89" s="1150"/>
      <c r="BO89" s="1150"/>
      <c r="BP89" s="1150"/>
      <c r="BQ89" s="1150"/>
      <c r="BR89" s="1150"/>
      <c r="BS89" s="1150"/>
      <c r="BT89" s="1150"/>
      <c r="BU89" s="1150"/>
      <c r="BV89" s="1150"/>
      <c r="BW89" s="1150"/>
      <c r="BX89" s="73"/>
    </row>
    <row r="90" spans="3:76" ht="20.100000000000001" customHeight="1">
      <c r="C90" s="1140" t="s">
        <v>15</v>
      </c>
      <c r="D90" s="1140"/>
      <c r="E90" s="1147" t="s">
        <v>336</v>
      </c>
      <c r="F90" s="1147"/>
      <c r="G90" s="1147"/>
      <c r="H90" s="1147"/>
      <c r="I90" s="1147"/>
      <c r="J90" s="1147"/>
      <c r="K90" s="1147"/>
      <c r="L90" s="1147"/>
      <c r="M90" s="1147"/>
      <c r="N90" s="1147"/>
      <c r="O90" s="1147"/>
      <c r="P90" s="1147"/>
      <c r="Q90" s="1147"/>
      <c r="R90" s="1147"/>
      <c r="S90" s="1147"/>
      <c r="T90" s="1147"/>
      <c r="U90" s="1147"/>
      <c r="V90" s="1147"/>
      <c r="W90" s="1147"/>
      <c r="X90" s="1147"/>
      <c r="Y90" s="1147"/>
      <c r="Z90" s="1147"/>
      <c r="AA90" s="1147"/>
      <c r="AB90" s="1147"/>
      <c r="AC90" s="1147"/>
      <c r="AD90" s="1147"/>
      <c r="AE90" s="1147"/>
      <c r="AF90" s="1147"/>
      <c r="AG90" s="1147"/>
      <c r="AH90" s="1147"/>
      <c r="AI90" s="1147"/>
      <c r="AJ90" s="1147"/>
      <c r="AK90" s="1147"/>
      <c r="AL90" s="1147"/>
      <c r="AM90" s="1147"/>
      <c r="AN90" s="1147"/>
      <c r="AO90" s="1147"/>
      <c r="AP90" s="1147"/>
      <c r="AQ90" s="1147"/>
      <c r="AR90" s="1147"/>
      <c r="AS90" s="1147"/>
      <c r="AT90" s="1147"/>
      <c r="AU90" s="1147"/>
      <c r="AV90" s="1147"/>
      <c r="AW90" s="1147"/>
      <c r="AX90" s="1147"/>
      <c r="AY90" s="1147"/>
      <c r="AZ90" s="1147"/>
      <c r="BA90" s="1147"/>
      <c r="BB90" s="1147"/>
      <c r="BC90" s="1147"/>
      <c r="BD90" s="1147"/>
      <c r="BE90" s="1147"/>
      <c r="BF90" s="1147"/>
      <c r="BG90" s="1147"/>
      <c r="BH90" s="1148"/>
      <c r="BI90" s="1148"/>
      <c r="BJ90" s="1148"/>
      <c r="BK90" s="1148"/>
      <c r="BL90" s="1148"/>
      <c r="BM90" s="1148"/>
      <c r="BN90" s="1148"/>
      <c r="BO90" s="1148"/>
      <c r="BP90" s="1148"/>
      <c r="BQ90" s="1148"/>
      <c r="BR90" s="1148"/>
      <c r="BS90" s="1148"/>
      <c r="BT90" s="1148"/>
      <c r="BU90" s="1148"/>
      <c r="BV90" s="1148"/>
      <c r="BW90" s="1148"/>
      <c r="BX90" s="73"/>
    </row>
    <row r="91" spans="3:76" ht="23.25" customHeight="1">
      <c r="C91" s="1140" t="s">
        <v>19</v>
      </c>
      <c r="D91" s="1140"/>
      <c r="E91" s="1147" t="s">
        <v>337</v>
      </c>
      <c r="F91" s="1147"/>
      <c r="G91" s="1147"/>
      <c r="H91" s="1147"/>
      <c r="I91" s="1147"/>
      <c r="J91" s="1147"/>
      <c r="K91" s="1147"/>
      <c r="L91" s="1147"/>
      <c r="M91" s="1147"/>
      <c r="N91" s="1147"/>
      <c r="O91" s="1147"/>
      <c r="P91" s="1147"/>
      <c r="Q91" s="1147"/>
      <c r="R91" s="1147"/>
      <c r="S91" s="1147"/>
      <c r="T91" s="1147"/>
      <c r="U91" s="1147"/>
      <c r="V91" s="1147"/>
      <c r="W91" s="1147"/>
      <c r="X91" s="1147"/>
      <c r="Y91" s="1147"/>
      <c r="Z91" s="1147"/>
      <c r="AA91" s="1147"/>
      <c r="AB91" s="1147"/>
      <c r="AC91" s="1147"/>
      <c r="AD91" s="1147"/>
      <c r="AE91" s="1147"/>
      <c r="AF91" s="1147"/>
      <c r="AG91" s="1147"/>
      <c r="AH91" s="1147"/>
      <c r="AI91" s="1147"/>
      <c r="AJ91" s="1147"/>
      <c r="AK91" s="1147"/>
      <c r="AL91" s="1147"/>
      <c r="AM91" s="1147"/>
      <c r="AN91" s="1147"/>
      <c r="AO91" s="1147"/>
      <c r="AP91" s="1147"/>
      <c r="AQ91" s="1147"/>
      <c r="AR91" s="1147"/>
      <c r="AS91" s="1147"/>
      <c r="AT91" s="1147"/>
      <c r="AU91" s="1147"/>
      <c r="AV91" s="1147"/>
      <c r="AW91" s="1147"/>
      <c r="AX91" s="1147"/>
      <c r="AY91" s="1147"/>
      <c r="AZ91" s="1147"/>
      <c r="BA91" s="1147"/>
      <c r="BB91" s="1147"/>
      <c r="BC91" s="1147"/>
      <c r="BD91" s="1147"/>
      <c r="BE91" s="1147"/>
      <c r="BF91" s="1147"/>
      <c r="BG91" s="1147"/>
      <c r="BH91" s="1148"/>
      <c r="BI91" s="1148"/>
      <c r="BJ91" s="1148"/>
      <c r="BK91" s="1148"/>
      <c r="BL91" s="1148"/>
      <c r="BM91" s="1148"/>
      <c r="BN91" s="1148"/>
      <c r="BO91" s="1148"/>
      <c r="BP91" s="1148"/>
      <c r="BQ91" s="1148"/>
      <c r="BR91" s="1148"/>
      <c r="BS91" s="1148"/>
      <c r="BT91" s="1148"/>
      <c r="BU91" s="1148"/>
      <c r="BV91" s="1148"/>
      <c r="BW91" s="1148"/>
      <c r="BX91" s="73"/>
    </row>
    <row r="92" spans="3:76" ht="20.100000000000001" customHeight="1">
      <c r="C92" s="1140" t="s">
        <v>22</v>
      </c>
      <c r="D92" s="1140"/>
      <c r="E92" s="1147" t="s">
        <v>383</v>
      </c>
      <c r="F92" s="1147"/>
      <c r="G92" s="1147"/>
      <c r="H92" s="1147"/>
      <c r="I92" s="1147"/>
      <c r="J92" s="1147"/>
      <c r="K92" s="1147"/>
      <c r="L92" s="1147"/>
      <c r="M92" s="1147"/>
      <c r="N92" s="1147"/>
      <c r="O92" s="1147"/>
      <c r="P92" s="1147"/>
      <c r="Q92" s="1147"/>
      <c r="R92" s="1147"/>
      <c r="S92" s="1147"/>
      <c r="T92" s="1147"/>
      <c r="U92" s="1147"/>
      <c r="V92" s="1147"/>
      <c r="W92" s="1147"/>
      <c r="X92" s="1147"/>
      <c r="Y92" s="1147"/>
      <c r="Z92" s="1147"/>
      <c r="AA92" s="1147"/>
      <c r="AB92" s="1147"/>
      <c r="AC92" s="1147"/>
      <c r="AD92" s="1147"/>
      <c r="AE92" s="1147"/>
      <c r="AF92" s="1147"/>
      <c r="AG92" s="1147"/>
      <c r="AH92" s="1147"/>
      <c r="AI92" s="1147"/>
      <c r="AJ92" s="1147"/>
      <c r="AK92" s="1147"/>
      <c r="AL92" s="1147"/>
      <c r="AM92" s="1147"/>
      <c r="AN92" s="1147"/>
      <c r="AO92" s="1147"/>
      <c r="AP92" s="1147"/>
      <c r="AQ92" s="1147"/>
      <c r="AR92" s="1147"/>
      <c r="AS92" s="1147"/>
      <c r="AT92" s="1147"/>
      <c r="AU92" s="1147"/>
      <c r="AV92" s="1147"/>
      <c r="AW92" s="1147"/>
      <c r="AX92" s="1147"/>
      <c r="AY92" s="1147"/>
      <c r="AZ92" s="1147"/>
      <c r="BA92" s="1147"/>
      <c r="BB92" s="1147"/>
      <c r="BC92" s="1147"/>
      <c r="BD92" s="1147"/>
      <c r="BE92" s="1147"/>
      <c r="BF92" s="1147"/>
      <c r="BG92" s="1147"/>
      <c r="BH92" s="1148"/>
      <c r="BI92" s="1148"/>
      <c r="BJ92" s="1148"/>
      <c r="BK92" s="1148"/>
      <c r="BL92" s="1148"/>
      <c r="BM92" s="1148"/>
      <c r="BN92" s="1148"/>
      <c r="BO92" s="1148"/>
      <c r="BP92" s="1148"/>
      <c r="BQ92" s="1148"/>
      <c r="BR92" s="1148"/>
      <c r="BS92" s="1148"/>
      <c r="BT92" s="1148"/>
      <c r="BU92" s="1148"/>
      <c r="BV92" s="1148"/>
      <c r="BW92" s="1148"/>
      <c r="BX92" s="73"/>
    </row>
    <row r="93" spans="3:76" ht="20.100000000000001" customHeight="1">
      <c r="C93" s="1140" t="s">
        <v>28</v>
      </c>
      <c r="D93" s="1140"/>
      <c r="E93" s="1147" t="s">
        <v>338</v>
      </c>
      <c r="F93" s="1147"/>
      <c r="G93" s="1147"/>
      <c r="H93" s="1147"/>
      <c r="I93" s="1147"/>
      <c r="J93" s="1147"/>
      <c r="K93" s="1147"/>
      <c r="L93" s="1147"/>
      <c r="M93" s="1147"/>
      <c r="N93" s="1147"/>
      <c r="O93" s="1147"/>
      <c r="P93" s="1147"/>
      <c r="Q93" s="1147"/>
      <c r="R93" s="1147"/>
      <c r="S93" s="1147"/>
      <c r="T93" s="1147"/>
      <c r="U93" s="1147"/>
      <c r="V93" s="1147"/>
      <c r="W93" s="1147"/>
      <c r="X93" s="1147"/>
      <c r="Y93" s="1147"/>
      <c r="Z93" s="1147"/>
      <c r="AA93" s="1147"/>
      <c r="AB93" s="1147"/>
      <c r="AC93" s="1147"/>
      <c r="AD93" s="1147"/>
      <c r="AE93" s="1147"/>
      <c r="AF93" s="1147"/>
      <c r="AG93" s="1147"/>
      <c r="AH93" s="1147"/>
      <c r="AI93" s="1147"/>
      <c r="AJ93" s="1147"/>
      <c r="AK93" s="1147"/>
      <c r="AL93" s="1147"/>
      <c r="AM93" s="1147"/>
      <c r="AN93" s="1147"/>
      <c r="AO93" s="1147"/>
      <c r="AP93" s="1147"/>
      <c r="AQ93" s="1147"/>
      <c r="AR93" s="1147"/>
      <c r="AS93" s="1147"/>
      <c r="AT93" s="1147"/>
      <c r="AU93" s="1147"/>
      <c r="AV93" s="1147"/>
      <c r="AW93" s="1147"/>
      <c r="AX93" s="1147"/>
      <c r="AY93" s="1147"/>
      <c r="AZ93" s="1147"/>
      <c r="BA93" s="1147"/>
      <c r="BB93" s="1147"/>
      <c r="BC93" s="1147"/>
      <c r="BD93" s="1147"/>
      <c r="BE93" s="1147"/>
      <c r="BF93" s="1147"/>
      <c r="BG93" s="1147"/>
      <c r="BH93" s="1148"/>
      <c r="BI93" s="1148"/>
      <c r="BJ93" s="1148"/>
      <c r="BK93" s="1148"/>
      <c r="BL93" s="1148"/>
      <c r="BM93" s="1148"/>
      <c r="BN93" s="1148"/>
      <c r="BO93" s="1148"/>
      <c r="BP93" s="1148"/>
      <c r="BQ93" s="1148"/>
      <c r="BR93" s="1148"/>
      <c r="BS93" s="1148"/>
      <c r="BT93" s="1148"/>
      <c r="BU93" s="1148"/>
      <c r="BV93" s="1148"/>
      <c r="BW93" s="1148"/>
      <c r="BX93" s="73"/>
    </row>
    <row r="94" spans="3:76" ht="23.25" customHeight="1">
      <c r="C94" s="1140" t="s">
        <v>29</v>
      </c>
      <c r="D94" s="1140"/>
      <c r="E94" s="1147" t="s">
        <v>339</v>
      </c>
      <c r="F94" s="1147"/>
      <c r="G94" s="1147"/>
      <c r="H94" s="1147"/>
      <c r="I94" s="1147"/>
      <c r="J94" s="1147"/>
      <c r="K94" s="1147"/>
      <c r="L94" s="1147"/>
      <c r="M94" s="1147"/>
      <c r="N94" s="1147"/>
      <c r="O94" s="1147"/>
      <c r="P94" s="1147"/>
      <c r="Q94" s="1147"/>
      <c r="R94" s="1147"/>
      <c r="S94" s="1147"/>
      <c r="T94" s="1147"/>
      <c r="U94" s="1147"/>
      <c r="V94" s="1147"/>
      <c r="W94" s="1147"/>
      <c r="X94" s="1147"/>
      <c r="Y94" s="1147"/>
      <c r="Z94" s="1147"/>
      <c r="AA94" s="1147"/>
      <c r="AB94" s="1147"/>
      <c r="AC94" s="1147"/>
      <c r="AD94" s="1147"/>
      <c r="AE94" s="1147"/>
      <c r="AF94" s="1147"/>
      <c r="AG94" s="1147"/>
      <c r="AH94" s="1147"/>
      <c r="AI94" s="1147"/>
      <c r="AJ94" s="1147"/>
      <c r="AK94" s="1147"/>
      <c r="AL94" s="1147"/>
      <c r="AM94" s="1147"/>
      <c r="AN94" s="1147"/>
      <c r="AO94" s="1147"/>
      <c r="AP94" s="1147"/>
      <c r="AQ94" s="1147"/>
      <c r="AR94" s="1147"/>
      <c r="AS94" s="1147"/>
      <c r="AT94" s="1147"/>
      <c r="AU94" s="1147"/>
      <c r="AV94" s="1147"/>
      <c r="AW94" s="1147"/>
      <c r="AX94" s="1147"/>
      <c r="AY94" s="1147"/>
      <c r="AZ94" s="1147"/>
      <c r="BA94" s="1147"/>
      <c r="BB94" s="1147"/>
      <c r="BC94" s="1147"/>
      <c r="BD94" s="1147"/>
      <c r="BE94" s="1147"/>
      <c r="BF94" s="1147"/>
      <c r="BG94" s="1147"/>
      <c r="BH94" s="1148"/>
      <c r="BI94" s="1148"/>
      <c r="BJ94" s="1148"/>
      <c r="BK94" s="1148"/>
      <c r="BL94" s="1148"/>
      <c r="BM94" s="1148"/>
      <c r="BN94" s="1148"/>
      <c r="BO94" s="1148"/>
      <c r="BP94" s="1148"/>
      <c r="BQ94" s="1148"/>
      <c r="BR94" s="1148"/>
      <c r="BS94" s="1148"/>
      <c r="BT94" s="1148"/>
      <c r="BU94" s="1148"/>
      <c r="BV94" s="1148"/>
      <c r="BW94" s="1148"/>
      <c r="BX94" s="73"/>
    </row>
    <row r="95" spans="3:76" ht="20.100000000000001" customHeight="1">
      <c r="C95" s="1140" t="s">
        <v>26</v>
      </c>
      <c r="D95" s="1140"/>
      <c r="E95" s="1147" t="s">
        <v>384</v>
      </c>
      <c r="F95" s="1147"/>
      <c r="G95" s="1147"/>
      <c r="H95" s="1147"/>
      <c r="I95" s="1147"/>
      <c r="J95" s="1147"/>
      <c r="K95" s="1147"/>
      <c r="L95" s="1147"/>
      <c r="M95" s="1147"/>
      <c r="N95" s="1147"/>
      <c r="O95" s="1147"/>
      <c r="P95" s="1147"/>
      <c r="Q95" s="1147"/>
      <c r="R95" s="1147"/>
      <c r="S95" s="1147"/>
      <c r="T95" s="1147"/>
      <c r="U95" s="1147"/>
      <c r="V95" s="1147"/>
      <c r="W95" s="1147"/>
      <c r="X95" s="1147"/>
      <c r="Y95" s="1147"/>
      <c r="Z95" s="1147"/>
      <c r="AA95" s="1147"/>
      <c r="AB95" s="1147"/>
      <c r="AC95" s="1147"/>
      <c r="AD95" s="1147"/>
      <c r="AE95" s="1147"/>
      <c r="AF95" s="1147"/>
      <c r="AG95" s="1147"/>
      <c r="AH95" s="1147"/>
      <c r="AI95" s="1147"/>
      <c r="AJ95" s="1147"/>
      <c r="AK95" s="1147"/>
      <c r="AL95" s="1147"/>
      <c r="AM95" s="1147"/>
      <c r="AN95" s="1147"/>
      <c r="AO95" s="1147"/>
      <c r="AP95" s="1147"/>
      <c r="AQ95" s="1147"/>
      <c r="AR95" s="1147"/>
      <c r="AS95" s="1147"/>
      <c r="AT95" s="1147"/>
      <c r="AU95" s="1147"/>
      <c r="AV95" s="1147"/>
      <c r="AW95" s="1147"/>
      <c r="AX95" s="1147"/>
      <c r="AY95" s="1147"/>
      <c r="AZ95" s="1147"/>
      <c r="BA95" s="1147"/>
      <c r="BB95" s="1147"/>
      <c r="BC95" s="1147"/>
      <c r="BD95" s="1147"/>
      <c r="BE95" s="1147"/>
      <c r="BF95" s="1147"/>
      <c r="BG95" s="1147"/>
      <c r="BH95" s="1148"/>
      <c r="BI95" s="1148"/>
      <c r="BJ95" s="1148"/>
      <c r="BK95" s="1148"/>
      <c r="BL95" s="1148"/>
      <c r="BM95" s="1148"/>
      <c r="BN95" s="1148"/>
      <c r="BO95" s="1148"/>
      <c r="BP95" s="1148"/>
      <c r="BQ95" s="1148"/>
      <c r="BR95" s="1148"/>
      <c r="BS95" s="1148"/>
      <c r="BT95" s="1148"/>
      <c r="BU95" s="1148"/>
      <c r="BV95" s="1148"/>
      <c r="BW95" s="1148"/>
      <c r="BX95" s="73"/>
    </row>
    <row r="96" spans="3:76" ht="23.25" customHeight="1">
      <c r="C96" s="1140" t="s">
        <v>32</v>
      </c>
      <c r="D96" s="1140"/>
      <c r="E96" s="1147" t="s">
        <v>385</v>
      </c>
      <c r="F96" s="1147"/>
      <c r="G96" s="1147"/>
      <c r="H96" s="1147"/>
      <c r="I96" s="1147"/>
      <c r="J96" s="1147"/>
      <c r="K96" s="1147"/>
      <c r="L96" s="1147"/>
      <c r="M96" s="1147"/>
      <c r="N96" s="1147"/>
      <c r="O96" s="1147"/>
      <c r="P96" s="1147"/>
      <c r="Q96" s="1147"/>
      <c r="R96" s="1147"/>
      <c r="S96" s="1147"/>
      <c r="T96" s="1147"/>
      <c r="U96" s="1147"/>
      <c r="V96" s="1147"/>
      <c r="W96" s="1147"/>
      <c r="X96" s="1147"/>
      <c r="Y96" s="1147"/>
      <c r="Z96" s="1147"/>
      <c r="AA96" s="1147"/>
      <c r="AB96" s="1147"/>
      <c r="AC96" s="1147"/>
      <c r="AD96" s="1147"/>
      <c r="AE96" s="1147"/>
      <c r="AF96" s="1147"/>
      <c r="AG96" s="1147"/>
      <c r="AH96" s="1147"/>
      <c r="AI96" s="1147"/>
      <c r="AJ96" s="1147"/>
      <c r="AK96" s="1147"/>
      <c r="AL96" s="1147"/>
      <c r="AM96" s="1147"/>
      <c r="AN96" s="1147"/>
      <c r="AO96" s="1147"/>
      <c r="AP96" s="1147"/>
      <c r="AQ96" s="1147"/>
      <c r="AR96" s="1147"/>
      <c r="AS96" s="1147"/>
      <c r="AT96" s="1147"/>
      <c r="AU96" s="1147"/>
      <c r="AV96" s="1147"/>
      <c r="AW96" s="1147"/>
      <c r="AX96" s="1147"/>
      <c r="AY96" s="1147"/>
      <c r="AZ96" s="1147"/>
      <c r="BA96" s="1147"/>
      <c r="BB96" s="1147"/>
      <c r="BC96" s="1147"/>
      <c r="BD96" s="1147"/>
      <c r="BE96" s="1147"/>
      <c r="BF96" s="1147"/>
      <c r="BG96" s="1147"/>
      <c r="BH96" s="1148"/>
      <c r="BI96" s="1148"/>
      <c r="BJ96" s="1148"/>
      <c r="BK96" s="1148"/>
      <c r="BL96" s="1148"/>
      <c r="BM96" s="1148"/>
      <c r="BN96" s="1148"/>
      <c r="BO96" s="1148"/>
      <c r="BP96" s="1148"/>
      <c r="BQ96" s="1148"/>
      <c r="BR96" s="1148"/>
      <c r="BS96" s="1148"/>
      <c r="BT96" s="1148"/>
      <c r="BU96" s="1148"/>
      <c r="BV96" s="1148"/>
      <c r="BW96" s="1148"/>
      <c r="BX96" s="73"/>
    </row>
    <row r="97" spans="3:76" ht="36" customHeight="1">
      <c r="C97" s="1140" t="s">
        <v>386</v>
      </c>
      <c r="D97" s="1140"/>
      <c r="E97" s="1157" t="s">
        <v>453</v>
      </c>
      <c r="F97" s="1158"/>
      <c r="G97" s="1158"/>
      <c r="H97" s="1158"/>
      <c r="I97" s="1158"/>
      <c r="J97" s="1158"/>
      <c r="K97" s="1158"/>
      <c r="L97" s="1158"/>
      <c r="M97" s="1158"/>
      <c r="N97" s="1158"/>
      <c r="O97" s="1158"/>
      <c r="P97" s="1158"/>
      <c r="Q97" s="1158"/>
      <c r="R97" s="1158"/>
      <c r="S97" s="1158"/>
      <c r="T97" s="1158"/>
      <c r="U97" s="1158"/>
      <c r="V97" s="1158"/>
      <c r="W97" s="1158"/>
      <c r="X97" s="1158"/>
      <c r="Y97" s="1158"/>
      <c r="Z97" s="1158"/>
      <c r="AA97" s="1158"/>
      <c r="AB97" s="1158"/>
      <c r="AC97" s="1158"/>
      <c r="AD97" s="1158"/>
      <c r="AE97" s="1158"/>
      <c r="AF97" s="1158"/>
      <c r="AG97" s="1158"/>
      <c r="AH97" s="1158"/>
      <c r="AI97" s="1158"/>
      <c r="AJ97" s="1158"/>
      <c r="AK97" s="1158"/>
      <c r="AL97" s="1158"/>
      <c r="AM97" s="1158"/>
      <c r="AN97" s="1158"/>
      <c r="AO97" s="1158"/>
      <c r="AP97" s="1158"/>
      <c r="AQ97" s="1158"/>
      <c r="AR97" s="1158"/>
      <c r="AS97" s="1158"/>
      <c r="AT97" s="1158"/>
      <c r="AU97" s="1158"/>
      <c r="AV97" s="1158"/>
      <c r="AW97" s="1158"/>
      <c r="AX97" s="1158"/>
      <c r="AY97" s="1158"/>
      <c r="AZ97" s="1158"/>
      <c r="BA97" s="1158"/>
      <c r="BB97" s="1158"/>
      <c r="BC97" s="1158"/>
      <c r="BD97" s="1158"/>
      <c r="BE97" s="1158"/>
      <c r="BF97" s="1158"/>
      <c r="BG97" s="1159"/>
      <c r="BH97" s="1142"/>
      <c r="BI97" s="1142"/>
      <c r="BJ97" s="1142"/>
      <c r="BK97" s="1142"/>
      <c r="BL97" s="1142"/>
      <c r="BM97" s="1142"/>
      <c r="BN97" s="1142"/>
      <c r="BO97" s="1142"/>
      <c r="BP97" s="1142"/>
      <c r="BQ97" s="1142"/>
      <c r="BR97" s="1142"/>
      <c r="BS97" s="1142"/>
      <c r="BT97" s="1142"/>
      <c r="BU97" s="1142"/>
      <c r="BV97" s="1142"/>
      <c r="BW97" s="1142"/>
      <c r="BX97" s="73"/>
    </row>
    <row r="98" spans="3:76" ht="25.5" customHeight="1">
      <c r="C98" s="1140" t="s">
        <v>36</v>
      </c>
      <c r="D98" s="1140"/>
      <c r="E98" s="1154" t="s">
        <v>454</v>
      </c>
      <c r="F98" s="1155"/>
      <c r="G98" s="1155"/>
      <c r="H98" s="1155"/>
      <c r="I98" s="1155"/>
      <c r="J98" s="1155"/>
      <c r="K98" s="1155"/>
      <c r="L98" s="1155"/>
      <c r="M98" s="1155"/>
      <c r="N98" s="1155"/>
      <c r="O98" s="1155"/>
      <c r="P98" s="1155"/>
      <c r="Q98" s="1155"/>
      <c r="R98" s="1155"/>
      <c r="S98" s="1155"/>
      <c r="T98" s="1155"/>
      <c r="U98" s="1155"/>
      <c r="V98" s="1155"/>
      <c r="W98" s="1155"/>
      <c r="X98" s="1155"/>
      <c r="Y98" s="1155"/>
      <c r="Z98" s="1155"/>
      <c r="AA98" s="1155"/>
      <c r="AB98" s="1155"/>
      <c r="AC98" s="1155"/>
      <c r="AD98" s="1155"/>
      <c r="AE98" s="1155"/>
      <c r="AF98" s="1155"/>
      <c r="AG98" s="1155"/>
      <c r="AH98" s="1155"/>
      <c r="AI98" s="1155"/>
      <c r="AJ98" s="1155"/>
      <c r="AK98" s="1155"/>
      <c r="AL98" s="1155"/>
      <c r="AM98" s="1155"/>
      <c r="AN98" s="1155"/>
      <c r="AO98" s="1155"/>
      <c r="AP98" s="1155"/>
      <c r="AQ98" s="1155"/>
      <c r="AR98" s="1155"/>
      <c r="AS98" s="1155"/>
      <c r="AT98" s="1155"/>
      <c r="AU98" s="1155"/>
      <c r="AV98" s="1155"/>
      <c r="AW98" s="1155"/>
      <c r="AX98" s="1155"/>
      <c r="AY98" s="1155"/>
      <c r="AZ98" s="1155"/>
      <c r="BA98" s="1155"/>
      <c r="BB98" s="1155"/>
      <c r="BC98" s="1155"/>
      <c r="BD98" s="1155"/>
      <c r="BE98" s="1155"/>
      <c r="BF98" s="1155"/>
      <c r="BG98" s="1156"/>
      <c r="BH98" s="1142"/>
      <c r="BI98" s="1142"/>
      <c r="BJ98" s="1142"/>
      <c r="BK98" s="1142"/>
      <c r="BL98" s="1142"/>
      <c r="BM98" s="1142"/>
      <c r="BN98" s="1142"/>
      <c r="BO98" s="1142"/>
      <c r="BP98" s="1142"/>
      <c r="BQ98" s="1142"/>
      <c r="BR98" s="1142"/>
      <c r="BS98" s="1142"/>
      <c r="BT98" s="1142"/>
      <c r="BU98" s="1142"/>
      <c r="BV98" s="1142"/>
      <c r="BW98" s="1142"/>
      <c r="BX98" s="73"/>
    </row>
    <row r="99" spans="3:76" ht="20.100000000000001" customHeight="1">
      <c r="C99" s="1140" t="s">
        <v>39</v>
      </c>
      <c r="D99" s="1140"/>
      <c r="E99" s="1143" t="s">
        <v>346</v>
      </c>
      <c r="F99" s="1143"/>
      <c r="G99" s="1143"/>
      <c r="H99" s="1143"/>
      <c r="I99" s="1143"/>
      <c r="J99" s="1143"/>
      <c r="K99" s="1143"/>
      <c r="L99" s="1143"/>
      <c r="M99" s="1143"/>
      <c r="N99" s="1143"/>
      <c r="O99" s="1143"/>
      <c r="P99" s="1143"/>
      <c r="Q99" s="1143"/>
      <c r="R99" s="1143"/>
      <c r="S99" s="1143"/>
      <c r="T99" s="1143"/>
      <c r="U99" s="1143"/>
      <c r="V99" s="1143"/>
      <c r="W99" s="1143"/>
      <c r="X99" s="1143"/>
      <c r="Y99" s="1143"/>
      <c r="Z99" s="1143"/>
      <c r="AA99" s="1143"/>
      <c r="AB99" s="1143"/>
      <c r="AC99" s="1143"/>
      <c r="AD99" s="1143"/>
      <c r="AE99" s="1143"/>
      <c r="AF99" s="1143"/>
      <c r="AG99" s="1143"/>
      <c r="AH99" s="1143"/>
      <c r="AI99" s="1143"/>
      <c r="AJ99" s="1143"/>
      <c r="AK99" s="1143"/>
      <c r="AL99" s="1143"/>
      <c r="AM99" s="1143"/>
      <c r="AN99" s="1143"/>
      <c r="AO99" s="1143"/>
      <c r="AP99" s="1143"/>
      <c r="AQ99" s="1143"/>
      <c r="AR99" s="1143"/>
      <c r="AS99" s="1143"/>
      <c r="AT99" s="1143"/>
      <c r="AU99" s="1143"/>
      <c r="AV99" s="1143"/>
      <c r="AW99" s="1143"/>
      <c r="AX99" s="1143"/>
      <c r="AY99" s="1143"/>
      <c r="AZ99" s="1143"/>
      <c r="BA99" s="1143"/>
      <c r="BB99" s="1143"/>
      <c r="BC99" s="1143"/>
      <c r="BD99" s="1143"/>
      <c r="BE99" s="1143"/>
      <c r="BF99" s="1143"/>
      <c r="BG99" s="1143"/>
      <c r="BH99" s="1142"/>
      <c r="BI99" s="1142"/>
      <c r="BJ99" s="1142"/>
      <c r="BK99" s="1142"/>
      <c r="BL99" s="1142"/>
      <c r="BM99" s="1142"/>
      <c r="BN99" s="1142"/>
      <c r="BO99" s="1142"/>
      <c r="BP99" s="1142"/>
      <c r="BQ99" s="1142"/>
      <c r="BR99" s="1142"/>
      <c r="BS99" s="1142"/>
      <c r="BT99" s="1142"/>
      <c r="BU99" s="1142"/>
      <c r="BV99" s="1142"/>
      <c r="BW99" s="1142"/>
      <c r="BX99" s="73"/>
    </row>
    <row r="100" spans="3:76" ht="20.100000000000001" customHeight="1">
      <c r="C100" s="1140" t="s">
        <v>70</v>
      </c>
      <c r="D100" s="1140"/>
      <c r="E100" s="1143" t="s">
        <v>455</v>
      </c>
      <c r="F100" s="1143"/>
      <c r="G100" s="1143"/>
      <c r="H100" s="1143"/>
      <c r="I100" s="1143"/>
      <c r="J100" s="1143"/>
      <c r="K100" s="1143"/>
      <c r="L100" s="1143"/>
      <c r="M100" s="1143"/>
      <c r="N100" s="1143"/>
      <c r="O100" s="1143"/>
      <c r="P100" s="1143"/>
      <c r="Q100" s="1143"/>
      <c r="R100" s="1143"/>
      <c r="S100" s="1143"/>
      <c r="T100" s="1143"/>
      <c r="U100" s="1143"/>
      <c r="V100" s="1143"/>
      <c r="W100" s="1143"/>
      <c r="X100" s="1143"/>
      <c r="Y100" s="1143"/>
      <c r="Z100" s="1143"/>
      <c r="AA100" s="1143"/>
      <c r="AB100" s="1143"/>
      <c r="AC100" s="1143"/>
      <c r="AD100" s="1143"/>
      <c r="AE100" s="1143"/>
      <c r="AF100" s="1143"/>
      <c r="AG100" s="1143"/>
      <c r="AH100" s="1143"/>
      <c r="AI100" s="1143"/>
      <c r="AJ100" s="1143"/>
      <c r="AK100" s="1143"/>
      <c r="AL100" s="1143"/>
      <c r="AM100" s="1143"/>
      <c r="AN100" s="1143"/>
      <c r="AO100" s="1143"/>
      <c r="AP100" s="1143"/>
      <c r="AQ100" s="1143"/>
      <c r="AR100" s="1143"/>
      <c r="AS100" s="1143"/>
      <c r="AT100" s="1143"/>
      <c r="AU100" s="1143"/>
      <c r="AV100" s="1143"/>
      <c r="AW100" s="1143"/>
      <c r="AX100" s="1143"/>
      <c r="AY100" s="1143"/>
      <c r="AZ100" s="1143"/>
      <c r="BA100" s="1143"/>
      <c r="BB100" s="1143"/>
      <c r="BC100" s="1143"/>
      <c r="BD100" s="1143"/>
      <c r="BE100" s="1143"/>
      <c r="BF100" s="1143"/>
      <c r="BG100" s="1143"/>
      <c r="BH100" s="1142"/>
      <c r="BI100" s="1142"/>
      <c r="BJ100" s="1142"/>
      <c r="BK100" s="1142"/>
      <c r="BL100" s="1142"/>
      <c r="BM100" s="1142"/>
      <c r="BN100" s="1142"/>
      <c r="BO100" s="1142"/>
      <c r="BP100" s="1142"/>
      <c r="BQ100" s="1142"/>
      <c r="BR100" s="1142"/>
      <c r="BS100" s="1142"/>
      <c r="BT100" s="1142"/>
      <c r="BU100" s="1142"/>
      <c r="BV100" s="1142"/>
      <c r="BW100" s="1142"/>
      <c r="BX100" s="73"/>
    </row>
    <row r="101" spans="3:76" ht="20.100000000000001" customHeight="1">
      <c r="C101" s="1151" t="s">
        <v>250</v>
      </c>
      <c r="D101" s="1152"/>
      <c r="E101" s="1242" t="s">
        <v>69</v>
      </c>
      <c r="F101" s="1169"/>
      <c r="G101" s="1169"/>
      <c r="H101" s="1169"/>
      <c r="I101" s="1169"/>
      <c r="J101" s="1169"/>
      <c r="K101" s="1169"/>
      <c r="L101" s="1169"/>
      <c r="M101" s="1169"/>
      <c r="N101" s="1169"/>
      <c r="O101" s="1169"/>
      <c r="P101" s="1169"/>
      <c r="Q101" s="1169"/>
      <c r="R101" s="1169"/>
      <c r="S101" s="1169"/>
      <c r="T101" s="1169"/>
      <c r="U101" s="1169"/>
      <c r="V101" s="1169"/>
      <c r="W101" s="1169"/>
      <c r="X101" s="1169"/>
      <c r="Y101" s="1169"/>
      <c r="Z101" s="1169"/>
      <c r="AA101" s="1169"/>
      <c r="AB101" s="1169"/>
      <c r="AC101" s="1169"/>
      <c r="AD101" s="1169"/>
      <c r="AE101" s="1169"/>
      <c r="AF101" s="1169"/>
      <c r="AG101" s="1169"/>
      <c r="AH101" s="1169"/>
      <c r="AI101" s="1169"/>
      <c r="AJ101" s="1169"/>
      <c r="AK101" s="1169"/>
      <c r="AL101" s="1169"/>
      <c r="AM101" s="1169"/>
      <c r="AN101" s="1169"/>
      <c r="AO101" s="1169"/>
      <c r="AP101" s="1169"/>
      <c r="AQ101" s="1169"/>
      <c r="AR101" s="1169"/>
      <c r="AS101" s="1169"/>
      <c r="AT101" s="1169"/>
      <c r="AU101" s="1169"/>
      <c r="AV101" s="1169"/>
      <c r="AW101" s="1169"/>
      <c r="AX101" s="1169"/>
      <c r="AY101" s="1169"/>
      <c r="AZ101" s="1169"/>
      <c r="BA101" s="1169"/>
      <c r="BB101" s="1169"/>
      <c r="BC101" s="1169"/>
      <c r="BD101" s="1169"/>
      <c r="BE101" s="1169"/>
      <c r="BF101" s="1169"/>
      <c r="BG101" s="1170"/>
      <c r="BH101" s="1237" t="s">
        <v>387</v>
      </c>
      <c r="BI101" s="1238"/>
      <c r="BJ101" s="1238"/>
      <c r="BK101" s="1238"/>
      <c r="BL101" s="1238"/>
      <c r="BM101" s="1238"/>
      <c r="BN101" s="1238"/>
      <c r="BO101" s="1238"/>
      <c r="BP101" s="1238"/>
      <c r="BQ101" s="1238"/>
      <c r="BR101" s="1238"/>
      <c r="BS101" s="1238"/>
      <c r="BT101" s="1238"/>
      <c r="BU101" s="1238"/>
      <c r="BV101" s="1238"/>
      <c r="BW101" s="1239"/>
      <c r="BX101" s="73"/>
    </row>
    <row r="102" spans="3:76" ht="20.100000000000001" customHeight="1">
      <c r="C102" s="1140" t="s">
        <v>13</v>
      </c>
      <c r="D102" s="1140"/>
      <c r="E102" s="1147" t="s">
        <v>347</v>
      </c>
      <c r="F102" s="1147"/>
      <c r="G102" s="1147"/>
      <c r="H102" s="1147"/>
      <c r="I102" s="1147"/>
      <c r="J102" s="1147"/>
      <c r="K102" s="1147"/>
      <c r="L102" s="1147"/>
      <c r="M102" s="1147"/>
      <c r="N102" s="1147"/>
      <c r="O102" s="1147"/>
      <c r="P102" s="1147"/>
      <c r="Q102" s="1147"/>
      <c r="R102" s="1147"/>
      <c r="S102" s="1147"/>
      <c r="T102" s="1147"/>
      <c r="U102" s="1147"/>
      <c r="V102" s="1147"/>
      <c r="W102" s="1147"/>
      <c r="X102" s="1147"/>
      <c r="Y102" s="1147"/>
      <c r="Z102" s="1147"/>
      <c r="AA102" s="1147"/>
      <c r="AB102" s="1147"/>
      <c r="AC102" s="1147"/>
      <c r="AD102" s="1147"/>
      <c r="AE102" s="1147"/>
      <c r="AF102" s="1147"/>
      <c r="AG102" s="1147"/>
      <c r="AH102" s="1147"/>
      <c r="AI102" s="1147"/>
      <c r="AJ102" s="1147"/>
      <c r="AK102" s="1147"/>
      <c r="AL102" s="1147"/>
      <c r="AM102" s="1147"/>
      <c r="AN102" s="1147"/>
      <c r="AO102" s="1147"/>
      <c r="AP102" s="1147"/>
      <c r="AQ102" s="1147"/>
      <c r="AR102" s="1147"/>
      <c r="AS102" s="1147"/>
      <c r="AT102" s="1147"/>
      <c r="AU102" s="1147"/>
      <c r="AV102" s="1147"/>
      <c r="AW102" s="1147"/>
      <c r="AX102" s="1147"/>
      <c r="AY102" s="1147"/>
      <c r="AZ102" s="1147"/>
      <c r="BA102" s="1147"/>
      <c r="BB102" s="1147"/>
      <c r="BC102" s="1147"/>
      <c r="BD102" s="1147"/>
      <c r="BE102" s="1147"/>
      <c r="BF102" s="1147"/>
      <c r="BG102" s="1147"/>
      <c r="BH102" s="1148"/>
      <c r="BI102" s="1148"/>
      <c r="BJ102" s="1148"/>
      <c r="BK102" s="1148"/>
      <c r="BL102" s="1148"/>
      <c r="BM102" s="1148"/>
      <c r="BN102" s="1148"/>
      <c r="BO102" s="1148"/>
      <c r="BP102" s="1148"/>
      <c r="BQ102" s="1148"/>
      <c r="BR102" s="1148"/>
      <c r="BS102" s="1148"/>
      <c r="BT102" s="1148"/>
      <c r="BU102" s="1148"/>
      <c r="BV102" s="1148"/>
      <c r="BW102" s="1148"/>
      <c r="BX102" s="73"/>
    </row>
    <row r="103" spans="3:76" ht="35.25" customHeight="1">
      <c r="C103" s="1140" t="s">
        <v>15</v>
      </c>
      <c r="D103" s="1140"/>
      <c r="E103" s="1147" t="s">
        <v>348</v>
      </c>
      <c r="F103" s="1147"/>
      <c r="G103" s="1147"/>
      <c r="H103" s="1147"/>
      <c r="I103" s="1147"/>
      <c r="J103" s="1147"/>
      <c r="K103" s="1147"/>
      <c r="L103" s="1147"/>
      <c r="M103" s="1147"/>
      <c r="N103" s="1147"/>
      <c r="O103" s="1147"/>
      <c r="P103" s="1147"/>
      <c r="Q103" s="1147"/>
      <c r="R103" s="1147"/>
      <c r="S103" s="1147"/>
      <c r="T103" s="1147"/>
      <c r="U103" s="1147"/>
      <c r="V103" s="1147"/>
      <c r="W103" s="1147"/>
      <c r="X103" s="1147"/>
      <c r="Y103" s="1147"/>
      <c r="Z103" s="1147"/>
      <c r="AA103" s="1147"/>
      <c r="AB103" s="1147"/>
      <c r="AC103" s="1147"/>
      <c r="AD103" s="1147"/>
      <c r="AE103" s="1147"/>
      <c r="AF103" s="1147"/>
      <c r="AG103" s="1147"/>
      <c r="AH103" s="1147"/>
      <c r="AI103" s="1147"/>
      <c r="AJ103" s="1147"/>
      <c r="AK103" s="1147"/>
      <c r="AL103" s="1147"/>
      <c r="AM103" s="1147"/>
      <c r="AN103" s="1147"/>
      <c r="AO103" s="1147"/>
      <c r="AP103" s="1147"/>
      <c r="AQ103" s="1147"/>
      <c r="AR103" s="1147"/>
      <c r="AS103" s="1147"/>
      <c r="AT103" s="1147"/>
      <c r="AU103" s="1147"/>
      <c r="AV103" s="1147"/>
      <c r="AW103" s="1147"/>
      <c r="AX103" s="1147"/>
      <c r="AY103" s="1147"/>
      <c r="AZ103" s="1147"/>
      <c r="BA103" s="1147"/>
      <c r="BB103" s="1147"/>
      <c r="BC103" s="1147"/>
      <c r="BD103" s="1147"/>
      <c r="BE103" s="1147"/>
      <c r="BF103" s="1147"/>
      <c r="BG103" s="1147"/>
      <c r="BH103" s="1148"/>
      <c r="BI103" s="1148"/>
      <c r="BJ103" s="1148"/>
      <c r="BK103" s="1148"/>
      <c r="BL103" s="1148"/>
      <c r="BM103" s="1148"/>
      <c r="BN103" s="1148"/>
      <c r="BO103" s="1148"/>
      <c r="BP103" s="1148"/>
      <c r="BQ103" s="1148"/>
      <c r="BR103" s="1148"/>
      <c r="BS103" s="1148"/>
      <c r="BT103" s="1148"/>
      <c r="BU103" s="1148"/>
      <c r="BV103" s="1148"/>
      <c r="BW103" s="1148"/>
      <c r="BX103" s="73"/>
    </row>
    <row r="104" spans="3:76" ht="24" customHeight="1">
      <c r="C104" s="1140" t="s">
        <v>19</v>
      </c>
      <c r="D104" s="1140"/>
      <c r="E104" s="1147" t="s">
        <v>408</v>
      </c>
      <c r="F104" s="1147"/>
      <c r="G104" s="1147"/>
      <c r="H104" s="1147"/>
      <c r="I104" s="1147"/>
      <c r="J104" s="1147"/>
      <c r="K104" s="1147"/>
      <c r="L104" s="1147"/>
      <c r="M104" s="1147"/>
      <c r="N104" s="1147"/>
      <c r="O104" s="1147"/>
      <c r="P104" s="1147"/>
      <c r="Q104" s="1147"/>
      <c r="R104" s="1147"/>
      <c r="S104" s="1147"/>
      <c r="T104" s="1147"/>
      <c r="U104" s="1147"/>
      <c r="V104" s="1147"/>
      <c r="W104" s="1147"/>
      <c r="X104" s="1147"/>
      <c r="Y104" s="1147"/>
      <c r="Z104" s="1147"/>
      <c r="AA104" s="1147"/>
      <c r="AB104" s="1147"/>
      <c r="AC104" s="1147"/>
      <c r="AD104" s="1147"/>
      <c r="AE104" s="1147"/>
      <c r="AF104" s="1147"/>
      <c r="AG104" s="1147"/>
      <c r="AH104" s="1147"/>
      <c r="AI104" s="1147"/>
      <c r="AJ104" s="1147"/>
      <c r="AK104" s="1147"/>
      <c r="AL104" s="1147"/>
      <c r="AM104" s="1147"/>
      <c r="AN104" s="1147"/>
      <c r="AO104" s="1147"/>
      <c r="AP104" s="1147"/>
      <c r="AQ104" s="1147"/>
      <c r="AR104" s="1147"/>
      <c r="AS104" s="1147"/>
      <c r="AT104" s="1147"/>
      <c r="AU104" s="1147"/>
      <c r="AV104" s="1147"/>
      <c r="AW104" s="1147"/>
      <c r="AX104" s="1147"/>
      <c r="AY104" s="1147"/>
      <c r="AZ104" s="1147"/>
      <c r="BA104" s="1147"/>
      <c r="BB104" s="1147"/>
      <c r="BC104" s="1147"/>
      <c r="BD104" s="1147"/>
      <c r="BE104" s="1147"/>
      <c r="BF104" s="1147"/>
      <c r="BG104" s="1147"/>
      <c r="BH104" s="1142"/>
      <c r="BI104" s="1142"/>
      <c r="BJ104" s="1142"/>
      <c r="BK104" s="1142"/>
      <c r="BL104" s="1142"/>
      <c r="BM104" s="1142"/>
      <c r="BN104" s="1142"/>
      <c r="BO104" s="1142"/>
      <c r="BP104" s="1142"/>
      <c r="BQ104" s="1142"/>
      <c r="BR104" s="1142"/>
      <c r="BS104" s="1142"/>
      <c r="BT104" s="1142"/>
      <c r="BU104" s="1142"/>
      <c r="BV104" s="1142"/>
      <c r="BW104" s="1142"/>
      <c r="BX104" s="73"/>
    </row>
    <row r="105" spans="3:76" ht="36.75" customHeight="1">
      <c r="C105" s="1140" t="s">
        <v>22</v>
      </c>
      <c r="D105" s="1140"/>
      <c r="E105" s="1153" t="s">
        <v>388</v>
      </c>
      <c r="F105" s="1153"/>
      <c r="G105" s="1153"/>
      <c r="H105" s="1153"/>
      <c r="I105" s="1153"/>
      <c r="J105" s="1153"/>
      <c r="K105" s="1153"/>
      <c r="L105" s="1153"/>
      <c r="M105" s="1153"/>
      <c r="N105" s="1153"/>
      <c r="O105" s="1153"/>
      <c r="P105" s="1153"/>
      <c r="Q105" s="1153"/>
      <c r="R105" s="1153"/>
      <c r="S105" s="1153"/>
      <c r="T105" s="1153"/>
      <c r="U105" s="1153"/>
      <c r="V105" s="1153"/>
      <c r="W105" s="1153"/>
      <c r="X105" s="1153"/>
      <c r="Y105" s="1153"/>
      <c r="Z105" s="1153"/>
      <c r="AA105" s="1153"/>
      <c r="AB105" s="1153"/>
      <c r="AC105" s="1153"/>
      <c r="AD105" s="1153"/>
      <c r="AE105" s="1153"/>
      <c r="AF105" s="1153"/>
      <c r="AG105" s="1153"/>
      <c r="AH105" s="1153"/>
      <c r="AI105" s="1153"/>
      <c r="AJ105" s="1153"/>
      <c r="AK105" s="1153"/>
      <c r="AL105" s="1153"/>
      <c r="AM105" s="1153"/>
      <c r="AN105" s="1153"/>
      <c r="AO105" s="1153"/>
      <c r="AP105" s="1153"/>
      <c r="AQ105" s="1153"/>
      <c r="AR105" s="1153"/>
      <c r="AS105" s="1153"/>
      <c r="AT105" s="1153"/>
      <c r="AU105" s="1153"/>
      <c r="AV105" s="1153"/>
      <c r="AW105" s="1153"/>
      <c r="AX105" s="1153"/>
      <c r="AY105" s="1153"/>
      <c r="AZ105" s="1153"/>
      <c r="BA105" s="1153"/>
      <c r="BB105" s="1153"/>
      <c r="BC105" s="1153"/>
      <c r="BD105" s="1153"/>
      <c r="BE105" s="1153"/>
      <c r="BF105" s="1153"/>
      <c r="BG105" s="1153"/>
      <c r="BH105" s="1142"/>
      <c r="BI105" s="1142"/>
      <c r="BJ105" s="1142"/>
      <c r="BK105" s="1142"/>
      <c r="BL105" s="1142"/>
      <c r="BM105" s="1142"/>
      <c r="BN105" s="1142"/>
      <c r="BO105" s="1142"/>
      <c r="BP105" s="1142"/>
      <c r="BQ105" s="1142"/>
      <c r="BR105" s="1142"/>
      <c r="BS105" s="1142"/>
      <c r="BT105" s="1142"/>
      <c r="BU105" s="1142"/>
      <c r="BV105" s="1142"/>
      <c r="BW105" s="1142"/>
      <c r="BX105" s="73"/>
    </row>
    <row r="106" spans="3:76" ht="25.5" customHeight="1">
      <c r="C106" s="1140" t="s">
        <v>28</v>
      </c>
      <c r="D106" s="1140"/>
      <c r="E106" s="1141" t="s">
        <v>349</v>
      </c>
      <c r="F106" s="1141"/>
      <c r="G106" s="1141"/>
      <c r="H106" s="1141"/>
      <c r="I106" s="1141"/>
      <c r="J106" s="1141"/>
      <c r="K106" s="1141"/>
      <c r="L106" s="1141"/>
      <c r="M106" s="1141"/>
      <c r="N106" s="1141"/>
      <c r="O106" s="1141"/>
      <c r="P106" s="1141"/>
      <c r="Q106" s="1141"/>
      <c r="R106" s="1141"/>
      <c r="S106" s="1141"/>
      <c r="T106" s="1141"/>
      <c r="U106" s="1141"/>
      <c r="V106" s="1141"/>
      <c r="W106" s="1141"/>
      <c r="X106" s="1141"/>
      <c r="Y106" s="1141"/>
      <c r="Z106" s="1141"/>
      <c r="AA106" s="1141"/>
      <c r="AB106" s="1141"/>
      <c r="AC106" s="1141"/>
      <c r="AD106" s="1141"/>
      <c r="AE106" s="1141"/>
      <c r="AF106" s="1141"/>
      <c r="AG106" s="1141"/>
      <c r="AH106" s="1141"/>
      <c r="AI106" s="1141"/>
      <c r="AJ106" s="1141"/>
      <c r="AK106" s="1141"/>
      <c r="AL106" s="1141"/>
      <c r="AM106" s="1141"/>
      <c r="AN106" s="1141"/>
      <c r="AO106" s="1141"/>
      <c r="AP106" s="1141"/>
      <c r="AQ106" s="1141"/>
      <c r="AR106" s="1141"/>
      <c r="AS106" s="1141"/>
      <c r="AT106" s="1141"/>
      <c r="AU106" s="1141"/>
      <c r="AV106" s="1141"/>
      <c r="AW106" s="1141"/>
      <c r="AX106" s="1141"/>
      <c r="AY106" s="1141"/>
      <c r="AZ106" s="1141"/>
      <c r="BA106" s="1141"/>
      <c r="BB106" s="1141"/>
      <c r="BC106" s="1141"/>
      <c r="BD106" s="1141"/>
      <c r="BE106" s="1141"/>
      <c r="BF106" s="1141"/>
      <c r="BG106" s="1141"/>
      <c r="BH106" s="1142"/>
      <c r="BI106" s="1142"/>
      <c r="BJ106" s="1142"/>
      <c r="BK106" s="1142"/>
      <c r="BL106" s="1142"/>
      <c r="BM106" s="1142"/>
      <c r="BN106" s="1142"/>
      <c r="BO106" s="1142"/>
      <c r="BP106" s="1142"/>
      <c r="BQ106" s="1142"/>
      <c r="BR106" s="1142"/>
      <c r="BS106" s="1142"/>
      <c r="BT106" s="1142"/>
      <c r="BU106" s="1142"/>
      <c r="BV106" s="1142"/>
      <c r="BW106" s="1142"/>
      <c r="BX106" s="73"/>
    </row>
    <row r="107" spans="3:76" ht="20.100000000000001" customHeight="1">
      <c r="C107" s="1140" t="s">
        <v>29</v>
      </c>
      <c r="D107" s="1140"/>
      <c r="E107" s="1143" t="s">
        <v>350</v>
      </c>
      <c r="F107" s="1143"/>
      <c r="G107" s="1143"/>
      <c r="H107" s="1143"/>
      <c r="I107" s="1143"/>
      <c r="J107" s="1143"/>
      <c r="K107" s="1143"/>
      <c r="L107" s="1143"/>
      <c r="M107" s="1143"/>
      <c r="N107" s="1143"/>
      <c r="O107" s="1143"/>
      <c r="P107" s="1143"/>
      <c r="Q107" s="1143"/>
      <c r="R107" s="1143"/>
      <c r="S107" s="1143"/>
      <c r="T107" s="1143"/>
      <c r="U107" s="1143"/>
      <c r="V107" s="1143"/>
      <c r="W107" s="1143"/>
      <c r="X107" s="1143"/>
      <c r="Y107" s="1143"/>
      <c r="Z107" s="1143"/>
      <c r="AA107" s="1143"/>
      <c r="AB107" s="1143"/>
      <c r="AC107" s="1143"/>
      <c r="AD107" s="1143"/>
      <c r="AE107" s="1143"/>
      <c r="AF107" s="1143"/>
      <c r="AG107" s="1143"/>
      <c r="AH107" s="1143"/>
      <c r="AI107" s="1143"/>
      <c r="AJ107" s="1143"/>
      <c r="AK107" s="1143"/>
      <c r="AL107" s="1143"/>
      <c r="AM107" s="1143"/>
      <c r="AN107" s="1143"/>
      <c r="AO107" s="1143"/>
      <c r="AP107" s="1143"/>
      <c r="AQ107" s="1143"/>
      <c r="AR107" s="1143"/>
      <c r="AS107" s="1143"/>
      <c r="AT107" s="1143"/>
      <c r="AU107" s="1143"/>
      <c r="AV107" s="1143"/>
      <c r="AW107" s="1143"/>
      <c r="AX107" s="1143"/>
      <c r="AY107" s="1143"/>
      <c r="AZ107" s="1143"/>
      <c r="BA107" s="1143"/>
      <c r="BB107" s="1143"/>
      <c r="BC107" s="1143"/>
      <c r="BD107" s="1143"/>
      <c r="BE107" s="1143"/>
      <c r="BF107" s="1143"/>
      <c r="BG107" s="1143"/>
      <c r="BH107" s="1142"/>
      <c r="BI107" s="1142"/>
      <c r="BJ107" s="1142"/>
      <c r="BK107" s="1142"/>
      <c r="BL107" s="1142"/>
      <c r="BM107" s="1142"/>
      <c r="BN107" s="1142"/>
      <c r="BO107" s="1142"/>
      <c r="BP107" s="1142"/>
      <c r="BQ107" s="1142"/>
      <c r="BR107" s="1142"/>
      <c r="BS107" s="1142"/>
      <c r="BT107" s="1142"/>
      <c r="BU107" s="1142"/>
      <c r="BV107" s="1142"/>
      <c r="BW107" s="1142"/>
      <c r="BX107" s="73"/>
    </row>
    <row r="108" spans="3:76" ht="20.100000000000001" customHeight="1">
      <c r="C108" s="1140" t="s">
        <v>26</v>
      </c>
      <c r="D108" s="1140"/>
      <c r="E108" s="1147" t="s">
        <v>351</v>
      </c>
      <c r="F108" s="1147"/>
      <c r="G108" s="1147"/>
      <c r="H108" s="1147"/>
      <c r="I108" s="1147"/>
      <c r="J108" s="1147"/>
      <c r="K108" s="1147"/>
      <c r="L108" s="1147"/>
      <c r="M108" s="1147"/>
      <c r="N108" s="1147"/>
      <c r="O108" s="1147"/>
      <c r="P108" s="1147"/>
      <c r="Q108" s="1147"/>
      <c r="R108" s="1147"/>
      <c r="S108" s="1147"/>
      <c r="T108" s="1147"/>
      <c r="U108" s="1147"/>
      <c r="V108" s="1147"/>
      <c r="W108" s="1147"/>
      <c r="X108" s="1147"/>
      <c r="Y108" s="1147"/>
      <c r="Z108" s="1147"/>
      <c r="AA108" s="1147"/>
      <c r="AB108" s="1147"/>
      <c r="AC108" s="1147"/>
      <c r="AD108" s="1147"/>
      <c r="AE108" s="1147"/>
      <c r="AF108" s="1147"/>
      <c r="AG108" s="1147"/>
      <c r="AH108" s="1147"/>
      <c r="AI108" s="1147"/>
      <c r="AJ108" s="1147"/>
      <c r="AK108" s="1147"/>
      <c r="AL108" s="1147"/>
      <c r="AM108" s="1147"/>
      <c r="AN108" s="1147"/>
      <c r="AO108" s="1147"/>
      <c r="AP108" s="1147"/>
      <c r="AQ108" s="1147"/>
      <c r="AR108" s="1147"/>
      <c r="AS108" s="1147"/>
      <c r="AT108" s="1147"/>
      <c r="AU108" s="1147"/>
      <c r="AV108" s="1147"/>
      <c r="AW108" s="1147"/>
      <c r="AX108" s="1147"/>
      <c r="AY108" s="1147"/>
      <c r="AZ108" s="1147"/>
      <c r="BA108" s="1147"/>
      <c r="BB108" s="1147"/>
      <c r="BC108" s="1147"/>
      <c r="BD108" s="1147"/>
      <c r="BE108" s="1147"/>
      <c r="BF108" s="1147"/>
      <c r="BG108" s="1147"/>
      <c r="BH108" s="1148"/>
      <c r="BI108" s="1148"/>
      <c r="BJ108" s="1148"/>
      <c r="BK108" s="1148"/>
      <c r="BL108" s="1148"/>
      <c r="BM108" s="1148"/>
      <c r="BN108" s="1148"/>
      <c r="BO108" s="1148"/>
      <c r="BP108" s="1148"/>
      <c r="BQ108" s="1148"/>
      <c r="BR108" s="1148"/>
      <c r="BS108" s="1148"/>
      <c r="BT108" s="1148"/>
      <c r="BU108" s="1148"/>
      <c r="BV108" s="1148"/>
      <c r="BW108" s="1148"/>
      <c r="BX108" s="73"/>
    </row>
    <row r="109" spans="3:76" ht="20.100000000000001" customHeight="1">
      <c r="C109" s="1144" t="s">
        <v>32</v>
      </c>
      <c r="D109" s="1144"/>
      <c r="E109" s="1149" t="s">
        <v>352</v>
      </c>
      <c r="F109" s="1138"/>
      <c r="G109" s="1138"/>
      <c r="H109" s="1138"/>
      <c r="I109" s="1138"/>
      <c r="J109" s="1138"/>
      <c r="K109" s="1138"/>
      <c r="L109" s="1138"/>
      <c r="M109" s="1138"/>
      <c r="N109" s="1138"/>
      <c r="O109" s="1138"/>
      <c r="P109" s="1138"/>
      <c r="Q109" s="1138"/>
      <c r="R109" s="1138"/>
      <c r="S109" s="1138"/>
      <c r="T109" s="1138"/>
      <c r="U109" s="1138"/>
      <c r="V109" s="1138"/>
      <c r="W109" s="1138"/>
      <c r="X109" s="1138"/>
      <c r="Y109" s="1138"/>
      <c r="Z109" s="1138"/>
      <c r="AA109" s="1138"/>
      <c r="AB109" s="1138"/>
      <c r="AC109" s="1138"/>
      <c r="AD109" s="1138"/>
      <c r="AE109" s="1138"/>
      <c r="AF109" s="1138"/>
      <c r="AG109" s="1138"/>
      <c r="AH109" s="1138"/>
      <c r="AI109" s="1138"/>
      <c r="AJ109" s="1138"/>
      <c r="AK109" s="1138"/>
      <c r="AL109" s="1138"/>
      <c r="AM109" s="1138"/>
      <c r="AN109" s="1138"/>
      <c r="AO109" s="1138"/>
      <c r="AP109" s="1138"/>
      <c r="AQ109" s="1138"/>
      <c r="AR109" s="1138"/>
      <c r="AS109" s="1138"/>
      <c r="AT109" s="1138"/>
      <c r="AU109" s="1138"/>
      <c r="AV109" s="1138"/>
      <c r="AW109" s="1138"/>
      <c r="AX109" s="1138"/>
      <c r="AY109" s="1138"/>
      <c r="AZ109" s="1138"/>
      <c r="BA109" s="1138"/>
      <c r="BB109" s="1138"/>
      <c r="BC109" s="1138"/>
      <c r="BD109" s="1138"/>
      <c r="BE109" s="1138"/>
      <c r="BF109" s="1138"/>
      <c r="BG109" s="1138"/>
      <c r="BH109" s="1150">
        <f>BH102+BH103-BH108</f>
        <v>0</v>
      </c>
      <c r="BI109" s="1150"/>
      <c r="BJ109" s="1150"/>
      <c r="BK109" s="1150"/>
      <c r="BL109" s="1150"/>
      <c r="BM109" s="1150"/>
      <c r="BN109" s="1150"/>
      <c r="BO109" s="1150"/>
      <c r="BP109" s="1150"/>
      <c r="BQ109" s="1150"/>
      <c r="BR109" s="1150"/>
      <c r="BS109" s="1150"/>
      <c r="BT109" s="1150"/>
      <c r="BU109" s="1150"/>
      <c r="BV109" s="1150"/>
      <c r="BW109" s="1150"/>
      <c r="BX109" s="73"/>
    </row>
    <row r="110" spans="3:76" ht="20.100000000000001" customHeight="1">
      <c r="C110" s="1135" t="s">
        <v>208</v>
      </c>
      <c r="D110" s="1135"/>
      <c r="E110" s="1145" t="s">
        <v>207</v>
      </c>
      <c r="F110" s="1145"/>
      <c r="G110" s="1145"/>
      <c r="H110" s="1145"/>
      <c r="I110" s="1145"/>
      <c r="J110" s="1145"/>
      <c r="K110" s="1145"/>
      <c r="L110" s="1145"/>
      <c r="M110" s="1145"/>
      <c r="N110" s="1145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5"/>
      <c r="AK110" s="1145"/>
      <c r="AL110" s="1145"/>
      <c r="AM110" s="1145"/>
      <c r="AN110" s="1145"/>
      <c r="AO110" s="1145"/>
      <c r="AP110" s="1145"/>
      <c r="AQ110" s="1145"/>
      <c r="AR110" s="1145"/>
      <c r="AS110" s="1145"/>
      <c r="AT110" s="1145"/>
      <c r="AU110" s="1145"/>
      <c r="AV110" s="1145"/>
      <c r="AW110" s="1145"/>
      <c r="AX110" s="1145"/>
      <c r="AY110" s="1145"/>
      <c r="AZ110" s="1145"/>
      <c r="BA110" s="1145"/>
      <c r="BB110" s="1145"/>
      <c r="BC110" s="1145"/>
      <c r="BD110" s="1145"/>
      <c r="BE110" s="1145"/>
      <c r="BF110" s="1145"/>
      <c r="BG110" s="1146"/>
      <c r="BH110" s="1237"/>
      <c r="BI110" s="1238"/>
      <c r="BJ110" s="1238"/>
      <c r="BK110" s="1238"/>
      <c r="BL110" s="1238"/>
      <c r="BM110" s="1238"/>
      <c r="BN110" s="1238"/>
      <c r="BO110" s="1238"/>
      <c r="BP110" s="1238"/>
      <c r="BQ110" s="1238"/>
      <c r="BR110" s="1238"/>
      <c r="BS110" s="1238"/>
      <c r="BT110" s="1238"/>
      <c r="BU110" s="1238"/>
      <c r="BV110" s="1238"/>
      <c r="BW110" s="1239"/>
      <c r="BX110" s="73"/>
    </row>
    <row r="111" spans="3:76" ht="20.100000000000001" customHeight="1">
      <c r="C111" s="1135" t="s">
        <v>13</v>
      </c>
      <c r="D111" s="1135"/>
      <c r="E111" s="1136" t="s">
        <v>389</v>
      </c>
      <c r="F111" s="1136"/>
      <c r="G111" s="1136"/>
      <c r="H111" s="1136"/>
      <c r="I111" s="1136"/>
      <c r="J111" s="1136"/>
      <c r="K111" s="1136"/>
      <c r="L111" s="1136"/>
      <c r="M111" s="1136"/>
      <c r="N111" s="1136"/>
      <c r="O111" s="1136"/>
      <c r="P111" s="1136"/>
      <c r="Q111" s="1136"/>
      <c r="R111" s="1136"/>
      <c r="S111" s="1136"/>
      <c r="T111" s="1136"/>
      <c r="U111" s="1136"/>
      <c r="V111" s="1136"/>
      <c r="W111" s="1136"/>
      <c r="X111" s="1136"/>
      <c r="Y111" s="1136"/>
      <c r="Z111" s="1136"/>
      <c r="AA111" s="1136"/>
      <c r="AB111" s="1136"/>
      <c r="AC111" s="1136"/>
      <c r="AD111" s="1136"/>
      <c r="AE111" s="1136"/>
      <c r="AF111" s="1136"/>
      <c r="AG111" s="1136"/>
      <c r="AH111" s="1136"/>
      <c r="AI111" s="1136"/>
      <c r="AJ111" s="1136"/>
      <c r="AK111" s="1136"/>
      <c r="AL111" s="1136"/>
      <c r="AM111" s="1136"/>
      <c r="AN111" s="1136"/>
      <c r="AO111" s="1136"/>
      <c r="AP111" s="1136"/>
      <c r="AQ111" s="1136"/>
      <c r="AR111" s="1136"/>
      <c r="AS111" s="1136"/>
      <c r="AT111" s="1136"/>
      <c r="AU111" s="1136"/>
      <c r="AV111" s="1136"/>
      <c r="AW111" s="1136"/>
      <c r="AX111" s="1136"/>
      <c r="AY111" s="1136"/>
      <c r="AZ111" s="1136"/>
      <c r="BA111" s="1136"/>
      <c r="BB111" s="1136"/>
      <c r="BC111" s="1136"/>
      <c r="BD111" s="1136"/>
      <c r="BE111" s="1136"/>
      <c r="BF111" s="1136"/>
      <c r="BG111" s="1136"/>
      <c r="BH111" s="1137"/>
      <c r="BI111" s="1137"/>
      <c r="BJ111" s="1137"/>
      <c r="BK111" s="1137"/>
      <c r="BL111" s="1137"/>
      <c r="BM111" s="1137"/>
      <c r="BN111" s="1137"/>
      <c r="BO111" s="1137"/>
      <c r="BP111" s="1137"/>
      <c r="BQ111" s="1137"/>
      <c r="BR111" s="1137"/>
      <c r="BS111" s="1137"/>
      <c r="BT111" s="1137"/>
      <c r="BU111" s="1137"/>
      <c r="BV111" s="1137"/>
      <c r="BW111" s="1137"/>
      <c r="BX111" s="73"/>
    </row>
    <row r="112" spans="3:76" ht="24.75" customHeight="1">
      <c r="C112" s="1135" t="s">
        <v>15</v>
      </c>
      <c r="D112" s="1135"/>
      <c r="E112" s="1138" t="s">
        <v>390</v>
      </c>
      <c r="F112" s="1138"/>
      <c r="G112" s="1138"/>
      <c r="H112" s="1138"/>
      <c r="I112" s="1138"/>
      <c r="J112" s="1138"/>
      <c r="K112" s="1138"/>
      <c r="L112" s="1138"/>
      <c r="M112" s="1138"/>
      <c r="N112" s="1138"/>
      <c r="O112" s="1138"/>
      <c r="P112" s="1138"/>
      <c r="Q112" s="1138"/>
      <c r="R112" s="1138"/>
      <c r="S112" s="1138"/>
      <c r="T112" s="1138"/>
      <c r="U112" s="1138"/>
      <c r="V112" s="1138"/>
      <c r="W112" s="1138"/>
      <c r="X112" s="1138"/>
      <c r="Y112" s="1138"/>
      <c r="Z112" s="1138"/>
      <c r="AA112" s="1138"/>
      <c r="AB112" s="1138"/>
      <c r="AC112" s="1138"/>
      <c r="AD112" s="1138"/>
      <c r="AE112" s="1138"/>
      <c r="AF112" s="1138"/>
      <c r="AG112" s="1138"/>
      <c r="AH112" s="1138"/>
      <c r="AI112" s="1138"/>
      <c r="AJ112" s="1138"/>
      <c r="AK112" s="1138"/>
      <c r="AL112" s="1138"/>
      <c r="AM112" s="1138"/>
      <c r="AN112" s="1138"/>
      <c r="AO112" s="1138"/>
      <c r="AP112" s="1138"/>
      <c r="AQ112" s="1138"/>
      <c r="AR112" s="1138"/>
      <c r="AS112" s="1138"/>
      <c r="AT112" s="1138"/>
      <c r="AU112" s="1138"/>
      <c r="AV112" s="1138"/>
      <c r="AW112" s="1138"/>
      <c r="AX112" s="1138"/>
      <c r="AY112" s="1138"/>
      <c r="AZ112" s="1138"/>
      <c r="BA112" s="1138"/>
      <c r="BB112" s="1138"/>
      <c r="BC112" s="1138"/>
      <c r="BD112" s="1138"/>
      <c r="BE112" s="1138"/>
      <c r="BF112" s="1138"/>
      <c r="BG112" s="1138"/>
      <c r="BH112" s="1139"/>
      <c r="BI112" s="1139"/>
      <c r="BJ112" s="1139"/>
      <c r="BK112" s="1139"/>
      <c r="BL112" s="1139"/>
      <c r="BM112" s="1139"/>
      <c r="BN112" s="1139"/>
      <c r="BO112" s="1139"/>
      <c r="BP112" s="1139"/>
      <c r="BQ112" s="1139"/>
      <c r="BR112" s="1139"/>
      <c r="BS112" s="1139"/>
      <c r="BT112" s="1139"/>
      <c r="BU112" s="1139"/>
      <c r="BV112" s="1139"/>
      <c r="BW112" s="1139"/>
      <c r="BX112" s="73"/>
    </row>
    <row r="113" spans="3:76" ht="20.100000000000001" customHeight="1">
      <c r="C113" s="1140" t="s">
        <v>19</v>
      </c>
      <c r="D113" s="1140"/>
      <c r="E113" s="1147" t="s">
        <v>353</v>
      </c>
      <c r="F113" s="1147"/>
      <c r="G113" s="1147"/>
      <c r="H113" s="1147"/>
      <c r="I113" s="1147"/>
      <c r="J113" s="1147"/>
      <c r="K113" s="1147"/>
      <c r="L113" s="1147"/>
      <c r="M113" s="1147"/>
      <c r="N113" s="1147"/>
      <c r="O113" s="1147"/>
      <c r="P113" s="1147"/>
      <c r="Q113" s="1147"/>
      <c r="R113" s="1147"/>
      <c r="S113" s="1147"/>
      <c r="T113" s="1147"/>
      <c r="U113" s="1147"/>
      <c r="V113" s="1147"/>
      <c r="W113" s="1147"/>
      <c r="X113" s="1147"/>
      <c r="Y113" s="1147"/>
      <c r="Z113" s="1147"/>
      <c r="AA113" s="1147"/>
      <c r="AB113" s="1147"/>
      <c r="AC113" s="1147"/>
      <c r="AD113" s="1147"/>
      <c r="AE113" s="1147"/>
      <c r="AF113" s="1147"/>
      <c r="AG113" s="1147"/>
      <c r="AH113" s="1147"/>
      <c r="AI113" s="1147"/>
      <c r="AJ113" s="1147"/>
      <c r="AK113" s="1147"/>
      <c r="AL113" s="1147"/>
      <c r="AM113" s="1147"/>
      <c r="AN113" s="1147"/>
      <c r="AO113" s="1147"/>
      <c r="AP113" s="1147"/>
      <c r="AQ113" s="1147"/>
      <c r="AR113" s="1147"/>
      <c r="AS113" s="1147"/>
      <c r="AT113" s="1147"/>
      <c r="AU113" s="1147"/>
      <c r="AV113" s="1147"/>
      <c r="AW113" s="1147"/>
      <c r="AX113" s="1147"/>
      <c r="AY113" s="1147"/>
      <c r="AZ113" s="1147"/>
      <c r="BA113" s="1147"/>
      <c r="BB113" s="1147"/>
      <c r="BC113" s="1147"/>
      <c r="BD113" s="1147"/>
      <c r="BE113" s="1147"/>
      <c r="BF113" s="1147"/>
      <c r="BG113" s="1147"/>
      <c r="BH113" s="1148"/>
      <c r="BI113" s="1148"/>
      <c r="BJ113" s="1148"/>
      <c r="BK113" s="1148"/>
      <c r="BL113" s="1148"/>
      <c r="BM113" s="1148"/>
      <c r="BN113" s="1148"/>
      <c r="BO113" s="1148"/>
      <c r="BP113" s="1148"/>
      <c r="BQ113" s="1148"/>
      <c r="BR113" s="1148"/>
      <c r="BS113" s="1148"/>
      <c r="BT113" s="1148"/>
      <c r="BU113" s="1148"/>
      <c r="BV113" s="1148"/>
      <c r="BW113" s="1148"/>
      <c r="BX113" s="73"/>
    </row>
    <row r="114" spans="3:76" ht="20.100000000000001" customHeight="1">
      <c r="C114" s="1140" t="s">
        <v>22</v>
      </c>
      <c r="D114" s="1140"/>
      <c r="E114" s="1147" t="s">
        <v>354</v>
      </c>
      <c r="F114" s="1147"/>
      <c r="G114" s="1147"/>
      <c r="H114" s="1147"/>
      <c r="I114" s="1147"/>
      <c r="J114" s="1147"/>
      <c r="K114" s="1147"/>
      <c r="L114" s="1147"/>
      <c r="M114" s="1147"/>
      <c r="N114" s="1147"/>
      <c r="O114" s="1147"/>
      <c r="P114" s="1147"/>
      <c r="Q114" s="1147"/>
      <c r="R114" s="1147"/>
      <c r="S114" s="1147"/>
      <c r="T114" s="1147"/>
      <c r="U114" s="1147"/>
      <c r="V114" s="1147"/>
      <c r="W114" s="1147"/>
      <c r="X114" s="1147"/>
      <c r="Y114" s="1147"/>
      <c r="Z114" s="1147"/>
      <c r="AA114" s="1147"/>
      <c r="AB114" s="1147"/>
      <c r="AC114" s="1147"/>
      <c r="AD114" s="1147"/>
      <c r="AE114" s="1147"/>
      <c r="AF114" s="1147"/>
      <c r="AG114" s="1147"/>
      <c r="AH114" s="1147"/>
      <c r="AI114" s="1147"/>
      <c r="AJ114" s="1147"/>
      <c r="AK114" s="1147"/>
      <c r="AL114" s="1147"/>
      <c r="AM114" s="1147"/>
      <c r="AN114" s="1147"/>
      <c r="AO114" s="1147"/>
      <c r="AP114" s="1147"/>
      <c r="AQ114" s="1147"/>
      <c r="AR114" s="1147"/>
      <c r="AS114" s="1147"/>
      <c r="AT114" s="1147"/>
      <c r="AU114" s="1147"/>
      <c r="AV114" s="1147"/>
      <c r="AW114" s="1147"/>
      <c r="AX114" s="1147"/>
      <c r="AY114" s="1147"/>
      <c r="AZ114" s="1147"/>
      <c r="BA114" s="1147"/>
      <c r="BB114" s="1147"/>
      <c r="BC114" s="1147"/>
      <c r="BD114" s="1147"/>
      <c r="BE114" s="1147"/>
      <c r="BF114" s="1147"/>
      <c r="BG114" s="1147"/>
      <c r="BH114" s="1148"/>
      <c r="BI114" s="1148"/>
      <c r="BJ114" s="1148"/>
      <c r="BK114" s="1148"/>
      <c r="BL114" s="1148"/>
      <c r="BM114" s="1148"/>
      <c r="BN114" s="1148"/>
      <c r="BO114" s="1148"/>
      <c r="BP114" s="1148"/>
      <c r="BQ114" s="1148"/>
      <c r="BR114" s="1148"/>
      <c r="BS114" s="1148"/>
      <c r="BT114" s="1148"/>
      <c r="BU114" s="1148"/>
      <c r="BV114" s="1148"/>
      <c r="BW114" s="1148"/>
      <c r="BX114" s="73"/>
    </row>
    <row r="115" spans="3:76" ht="20.100000000000001" customHeight="1">
      <c r="C115" s="1144" t="s">
        <v>28</v>
      </c>
      <c r="D115" s="1144"/>
      <c r="E115" s="1149" t="s">
        <v>355</v>
      </c>
      <c r="F115" s="1138"/>
      <c r="G115" s="1138"/>
      <c r="H115" s="1138"/>
      <c r="I115" s="1138"/>
      <c r="J115" s="1138"/>
      <c r="K115" s="1138"/>
      <c r="L115" s="1138"/>
      <c r="M115" s="1138"/>
      <c r="N115" s="1138"/>
      <c r="O115" s="1138"/>
      <c r="P115" s="1138"/>
      <c r="Q115" s="1138"/>
      <c r="R115" s="1138"/>
      <c r="S115" s="1138"/>
      <c r="T115" s="1138"/>
      <c r="U115" s="1138"/>
      <c r="V115" s="1138"/>
      <c r="W115" s="1138"/>
      <c r="X115" s="1138"/>
      <c r="Y115" s="1138"/>
      <c r="Z115" s="1138"/>
      <c r="AA115" s="1138"/>
      <c r="AB115" s="1138"/>
      <c r="AC115" s="1138"/>
      <c r="AD115" s="1138"/>
      <c r="AE115" s="1138"/>
      <c r="AF115" s="1138"/>
      <c r="AG115" s="1138"/>
      <c r="AH115" s="1138"/>
      <c r="AI115" s="1138"/>
      <c r="AJ115" s="1138"/>
      <c r="AK115" s="1138"/>
      <c r="AL115" s="1138"/>
      <c r="AM115" s="1138"/>
      <c r="AN115" s="1138"/>
      <c r="AO115" s="1138"/>
      <c r="AP115" s="1138"/>
      <c r="AQ115" s="1138"/>
      <c r="AR115" s="1138"/>
      <c r="AS115" s="1138"/>
      <c r="AT115" s="1138"/>
      <c r="AU115" s="1138"/>
      <c r="AV115" s="1138"/>
      <c r="AW115" s="1138"/>
      <c r="AX115" s="1138"/>
      <c r="AY115" s="1138"/>
      <c r="AZ115" s="1138"/>
      <c r="BA115" s="1138"/>
      <c r="BB115" s="1138"/>
      <c r="BC115" s="1138"/>
      <c r="BD115" s="1138"/>
      <c r="BE115" s="1138"/>
      <c r="BF115" s="1138"/>
      <c r="BG115" s="1138"/>
      <c r="BH115" s="1150">
        <f>SUM(BH113:BW114)</f>
        <v>0</v>
      </c>
      <c r="BI115" s="1150"/>
      <c r="BJ115" s="1150"/>
      <c r="BK115" s="1150"/>
      <c r="BL115" s="1150"/>
      <c r="BM115" s="1150"/>
      <c r="BN115" s="1150"/>
      <c r="BO115" s="1150"/>
      <c r="BP115" s="1150"/>
      <c r="BQ115" s="1150"/>
      <c r="BR115" s="1150"/>
      <c r="BS115" s="1150"/>
      <c r="BT115" s="1150"/>
      <c r="BU115" s="1150"/>
      <c r="BV115" s="1150"/>
      <c r="BW115" s="1150"/>
      <c r="BX115" s="73"/>
    </row>
    <row r="116" spans="3:76" ht="20.100000000000001" customHeight="1">
      <c r="C116" s="1245" t="s">
        <v>64</v>
      </c>
      <c r="D116" s="1245"/>
      <c r="E116" s="1246" t="s">
        <v>357</v>
      </c>
      <c r="F116" s="1246"/>
      <c r="G116" s="1246"/>
      <c r="H116" s="1246"/>
      <c r="I116" s="1246"/>
      <c r="J116" s="1246"/>
      <c r="K116" s="1246"/>
      <c r="L116" s="1246"/>
      <c r="M116" s="1246"/>
      <c r="N116" s="1246"/>
      <c r="O116" s="1246"/>
      <c r="P116" s="1246"/>
      <c r="Q116" s="1246"/>
      <c r="R116" s="1246"/>
      <c r="S116" s="1246"/>
      <c r="T116" s="1246"/>
      <c r="U116" s="1246"/>
      <c r="V116" s="1246"/>
      <c r="W116" s="1246"/>
      <c r="X116" s="1246"/>
      <c r="Y116" s="1246"/>
      <c r="Z116" s="1246"/>
      <c r="AA116" s="1246"/>
      <c r="AB116" s="1246"/>
      <c r="AC116" s="1246"/>
      <c r="AD116" s="1246"/>
      <c r="AE116" s="1246"/>
      <c r="AF116" s="1246"/>
      <c r="AG116" s="1246"/>
      <c r="AH116" s="1246"/>
      <c r="AI116" s="1246"/>
      <c r="AJ116" s="1246"/>
      <c r="AK116" s="1246"/>
      <c r="AL116" s="1246"/>
      <c r="AM116" s="1246"/>
      <c r="AN116" s="1246"/>
      <c r="AO116" s="1246"/>
      <c r="AP116" s="1246"/>
      <c r="AQ116" s="1246"/>
      <c r="AR116" s="1246"/>
      <c r="AS116" s="1246"/>
      <c r="AT116" s="1246"/>
      <c r="AU116" s="1246"/>
      <c r="AV116" s="1246"/>
      <c r="AW116" s="1246"/>
      <c r="AX116" s="1246"/>
      <c r="AY116" s="1246"/>
      <c r="AZ116" s="1246"/>
      <c r="BA116" s="1246"/>
      <c r="BB116" s="1246"/>
      <c r="BC116" s="1246"/>
      <c r="BD116" s="1246"/>
      <c r="BE116" s="1246"/>
      <c r="BF116" s="1246"/>
      <c r="BG116" s="1246"/>
      <c r="BH116" s="1142"/>
      <c r="BI116" s="1142"/>
      <c r="BJ116" s="1142"/>
      <c r="BK116" s="1142"/>
      <c r="BL116" s="1142"/>
      <c r="BM116" s="1142"/>
      <c r="BN116" s="1142"/>
      <c r="BO116" s="1142"/>
      <c r="BP116" s="1142"/>
      <c r="BQ116" s="1142"/>
      <c r="BR116" s="1142"/>
      <c r="BS116" s="1142"/>
      <c r="BT116" s="1142"/>
      <c r="BU116" s="1142"/>
      <c r="BV116" s="1142"/>
      <c r="BW116" s="1142"/>
      <c r="BX116" s="73"/>
    </row>
    <row r="117" spans="3:76" ht="20.100000000000001" customHeight="1">
      <c r="C117" s="1140" t="s">
        <v>13</v>
      </c>
      <c r="D117" s="1140"/>
      <c r="E117" s="1143" t="s">
        <v>358</v>
      </c>
      <c r="F117" s="1143"/>
      <c r="G117" s="1143"/>
      <c r="H117" s="1143"/>
      <c r="I117" s="1143"/>
      <c r="J117" s="1143"/>
      <c r="K117" s="1143"/>
      <c r="L117" s="1143"/>
      <c r="M117" s="1143"/>
      <c r="N117" s="1143"/>
      <c r="O117" s="1143"/>
      <c r="P117" s="1143"/>
      <c r="Q117" s="1143"/>
      <c r="R117" s="1143"/>
      <c r="S117" s="1143"/>
      <c r="T117" s="1143"/>
      <c r="U117" s="1143"/>
      <c r="V117" s="1143"/>
      <c r="W117" s="1143"/>
      <c r="X117" s="1143"/>
      <c r="Y117" s="1143"/>
      <c r="Z117" s="1143"/>
      <c r="AA117" s="1143"/>
      <c r="AB117" s="1143"/>
      <c r="AC117" s="1143"/>
      <c r="AD117" s="1143"/>
      <c r="AE117" s="1143"/>
      <c r="AF117" s="1143"/>
      <c r="AG117" s="1143"/>
      <c r="AH117" s="1143"/>
      <c r="AI117" s="1143"/>
      <c r="AJ117" s="1143"/>
      <c r="AK117" s="1143"/>
      <c r="AL117" s="1143"/>
      <c r="AM117" s="1143"/>
      <c r="AN117" s="1143"/>
      <c r="AO117" s="1143"/>
      <c r="AP117" s="1143"/>
      <c r="AQ117" s="1143"/>
      <c r="AR117" s="1143"/>
      <c r="AS117" s="1143"/>
      <c r="AT117" s="1143"/>
      <c r="AU117" s="1143"/>
      <c r="AV117" s="1143"/>
      <c r="AW117" s="1143"/>
      <c r="AX117" s="1143"/>
      <c r="AY117" s="1143"/>
      <c r="AZ117" s="1143"/>
      <c r="BA117" s="1143"/>
      <c r="BB117" s="1143"/>
      <c r="BC117" s="1143"/>
      <c r="BD117" s="1143"/>
      <c r="BE117" s="1143"/>
      <c r="BF117" s="1143"/>
      <c r="BG117" s="1143"/>
      <c r="BH117" s="1142"/>
      <c r="BI117" s="1142"/>
      <c r="BJ117" s="1142"/>
      <c r="BK117" s="1142"/>
      <c r="BL117" s="1142"/>
      <c r="BM117" s="1142"/>
      <c r="BN117" s="1142"/>
      <c r="BO117" s="1142"/>
      <c r="BP117" s="1142"/>
      <c r="BQ117" s="1142"/>
      <c r="BR117" s="1142"/>
      <c r="BS117" s="1142"/>
      <c r="BT117" s="1142"/>
      <c r="BU117" s="1142"/>
      <c r="BV117" s="1142"/>
      <c r="BW117" s="1142"/>
      <c r="BX117" s="73"/>
    </row>
    <row r="118" spans="3:76" ht="20.100000000000001" customHeight="1">
      <c r="C118" s="1140" t="s">
        <v>15</v>
      </c>
      <c r="D118" s="1140"/>
      <c r="E118" s="1143" t="s">
        <v>359</v>
      </c>
      <c r="F118" s="1143"/>
      <c r="G118" s="1143"/>
      <c r="H118" s="1143"/>
      <c r="I118" s="1143"/>
      <c r="J118" s="1143"/>
      <c r="K118" s="1143"/>
      <c r="L118" s="1143"/>
      <c r="M118" s="1143"/>
      <c r="N118" s="1143"/>
      <c r="O118" s="1143"/>
      <c r="P118" s="1143"/>
      <c r="Q118" s="1143"/>
      <c r="R118" s="1143"/>
      <c r="S118" s="1143"/>
      <c r="T118" s="1143"/>
      <c r="U118" s="1143"/>
      <c r="V118" s="1143"/>
      <c r="W118" s="1143"/>
      <c r="X118" s="1143"/>
      <c r="Y118" s="1143"/>
      <c r="Z118" s="1143"/>
      <c r="AA118" s="1143"/>
      <c r="AB118" s="1143"/>
      <c r="AC118" s="1143"/>
      <c r="AD118" s="1143"/>
      <c r="AE118" s="1143"/>
      <c r="AF118" s="1143"/>
      <c r="AG118" s="1143"/>
      <c r="AH118" s="1143"/>
      <c r="AI118" s="1143"/>
      <c r="AJ118" s="1143"/>
      <c r="AK118" s="1143"/>
      <c r="AL118" s="1143"/>
      <c r="AM118" s="1143"/>
      <c r="AN118" s="1143"/>
      <c r="AO118" s="1143"/>
      <c r="AP118" s="1143"/>
      <c r="AQ118" s="1143"/>
      <c r="AR118" s="1143"/>
      <c r="AS118" s="1143"/>
      <c r="AT118" s="1143"/>
      <c r="AU118" s="1143"/>
      <c r="AV118" s="1143"/>
      <c r="AW118" s="1143"/>
      <c r="AX118" s="1143"/>
      <c r="AY118" s="1143"/>
      <c r="AZ118" s="1143"/>
      <c r="BA118" s="1143"/>
      <c r="BB118" s="1143"/>
      <c r="BC118" s="1143"/>
      <c r="BD118" s="1143"/>
      <c r="BE118" s="1143"/>
      <c r="BF118" s="1143"/>
      <c r="BG118" s="1143"/>
      <c r="BH118" s="1142"/>
      <c r="BI118" s="1142"/>
      <c r="BJ118" s="1142"/>
      <c r="BK118" s="1142"/>
      <c r="BL118" s="1142"/>
      <c r="BM118" s="1142"/>
      <c r="BN118" s="1142"/>
      <c r="BO118" s="1142"/>
      <c r="BP118" s="1142"/>
      <c r="BQ118" s="1142"/>
      <c r="BR118" s="1142"/>
      <c r="BS118" s="1142"/>
      <c r="BT118" s="1142"/>
      <c r="BU118" s="1142"/>
      <c r="BV118" s="1142"/>
      <c r="BW118" s="1142"/>
      <c r="BX118" s="73"/>
    </row>
    <row r="119" spans="3:76" ht="20.100000000000001" customHeight="1">
      <c r="C119" s="1140" t="s">
        <v>19</v>
      </c>
      <c r="D119" s="1140"/>
      <c r="E119" s="1143" t="s">
        <v>360</v>
      </c>
      <c r="F119" s="1143"/>
      <c r="G119" s="1143"/>
      <c r="H119" s="1143"/>
      <c r="I119" s="1143"/>
      <c r="J119" s="1143"/>
      <c r="K119" s="1143"/>
      <c r="L119" s="1143"/>
      <c r="M119" s="1143"/>
      <c r="N119" s="1143"/>
      <c r="O119" s="1143"/>
      <c r="P119" s="1143"/>
      <c r="Q119" s="1143"/>
      <c r="R119" s="1143"/>
      <c r="S119" s="1143"/>
      <c r="T119" s="1143"/>
      <c r="U119" s="1143"/>
      <c r="V119" s="1143"/>
      <c r="W119" s="1143"/>
      <c r="X119" s="1143"/>
      <c r="Y119" s="1143"/>
      <c r="Z119" s="1143"/>
      <c r="AA119" s="1143"/>
      <c r="AB119" s="1143"/>
      <c r="AC119" s="1143"/>
      <c r="AD119" s="1143"/>
      <c r="AE119" s="1143"/>
      <c r="AF119" s="1143"/>
      <c r="AG119" s="1143"/>
      <c r="AH119" s="1143"/>
      <c r="AI119" s="1143"/>
      <c r="AJ119" s="1143"/>
      <c r="AK119" s="1143"/>
      <c r="AL119" s="1143"/>
      <c r="AM119" s="1143"/>
      <c r="AN119" s="1143"/>
      <c r="AO119" s="1143"/>
      <c r="AP119" s="1143"/>
      <c r="AQ119" s="1143"/>
      <c r="AR119" s="1143"/>
      <c r="AS119" s="1143"/>
      <c r="AT119" s="1143"/>
      <c r="AU119" s="1143"/>
      <c r="AV119" s="1143"/>
      <c r="AW119" s="1143"/>
      <c r="AX119" s="1143"/>
      <c r="AY119" s="1143"/>
      <c r="AZ119" s="1143"/>
      <c r="BA119" s="1143"/>
      <c r="BB119" s="1143"/>
      <c r="BC119" s="1143"/>
      <c r="BD119" s="1143"/>
      <c r="BE119" s="1143"/>
      <c r="BF119" s="1143"/>
      <c r="BG119" s="1143"/>
      <c r="BH119" s="1142"/>
      <c r="BI119" s="1142"/>
      <c r="BJ119" s="1142"/>
      <c r="BK119" s="1142"/>
      <c r="BL119" s="1142"/>
      <c r="BM119" s="1142"/>
      <c r="BN119" s="1142"/>
      <c r="BO119" s="1142"/>
      <c r="BP119" s="1142"/>
      <c r="BQ119" s="1142"/>
      <c r="BR119" s="1142"/>
      <c r="BS119" s="1142"/>
      <c r="BT119" s="1142"/>
      <c r="BU119" s="1142"/>
      <c r="BV119" s="1142"/>
      <c r="BW119" s="1142"/>
      <c r="BX119" s="73"/>
    </row>
    <row r="120" spans="3:76" ht="20.100000000000001" customHeight="1">
      <c r="C120" s="1160" t="s">
        <v>356</v>
      </c>
      <c r="D120" s="1179"/>
      <c r="E120" s="1145" t="s">
        <v>206</v>
      </c>
      <c r="F120" s="1145"/>
      <c r="G120" s="1145"/>
      <c r="H120" s="1145"/>
      <c r="I120" s="1145"/>
      <c r="J120" s="1145"/>
      <c r="K120" s="1145"/>
      <c r="L120" s="1145"/>
      <c r="M120" s="1145"/>
      <c r="N120" s="1145"/>
      <c r="O120" s="1145"/>
      <c r="P120" s="1145"/>
      <c r="Q120" s="1145"/>
      <c r="R120" s="1145"/>
      <c r="S120" s="1145"/>
      <c r="T120" s="1145"/>
      <c r="U120" s="1145"/>
      <c r="V120" s="1145"/>
      <c r="W120" s="1145"/>
      <c r="X120" s="1145"/>
      <c r="Y120" s="1145"/>
      <c r="Z120" s="1145"/>
      <c r="AA120" s="1145"/>
      <c r="AB120" s="1145"/>
      <c r="AC120" s="1145"/>
      <c r="AD120" s="1145"/>
      <c r="AE120" s="1145"/>
      <c r="AF120" s="1145"/>
      <c r="AG120" s="1145"/>
      <c r="AH120" s="1145"/>
      <c r="AI120" s="1145"/>
      <c r="AJ120" s="1145"/>
      <c r="AK120" s="1145"/>
      <c r="AL120" s="1145"/>
      <c r="AM120" s="1145"/>
      <c r="AN120" s="1145"/>
      <c r="AO120" s="1145"/>
      <c r="AP120" s="1145"/>
      <c r="AQ120" s="1145"/>
      <c r="AR120" s="1145"/>
      <c r="AS120" s="1145"/>
      <c r="AT120" s="1145"/>
      <c r="AU120" s="1145"/>
      <c r="AV120" s="1145"/>
      <c r="AW120" s="1145"/>
      <c r="AX120" s="1145"/>
      <c r="AY120" s="1145"/>
      <c r="AZ120" s="1145"/>
      <c r="BA120" s="1145"/>
      <c r="BB120" s="1145"/>
      <c r="BC120" s="1145"/>
      <c r="BD120" s="1145"/>
      <c r="BE120" s="1145"/>
      <c r="BF120" s="1145"/>
      <c r="BG120" s="1146"/>
      <c r="BH120" s="1237"/>
      <c r="BI120" s="1238"/>
      <c r="BJ120" s="1238"/>
      <c r="BK120" s="1238"/>
      <c r="BL120" s="1238"/>
      <c r="BM120" s="1238"/>
      <c r="BN120" s="1238"/>
      <c r="BO120" s="1238"/>
      <c r="BP120" s="1238"/>
      <c r="BQ120" s="1238"/>
      <c r="BR120" s="1238"/>
      <c r="BS120" s="1238"/>
      <c r="BT120" s="1238"/>
      <c r="BU120" s="1238"/>
      <c r="BV120" s="1238"/>
      <c r="BW120" s="1239"/>
      <c r="BX120" s="73"/>
    </row>
    <row r="121" spans="3:76" ht="20.100000000000001" customHeight="1">
      <c r="C121" s="1140" t="s">
        <v>13</v>
      </c>
      <c r="D121" s="1140"/>
      <c r="E121" s="1147" t="s">
        <v>361</v>
      </c>
      <c r="F121" s="1147"/>
      <c r="G121" s="1147"/>
      <c r="H121" s="1147"/>
      <c r="I121" s="1147"/>
      <c r="J121" s="1147"/>
      <c r="K121" s="1147"/>
      <c r="L121" s="1147"/>
      <c r="M121" s="1147"/>
      <c r="N121" s="1147"/>
      <c r="O121" s="1147"/>
      <c r="P121" s="1147"/>
      <c r="Q121" s="1147"/>
      <c r="R121" s="1147"/>
      <c r="S121" s="1147"/>
      <c r="T121" s="1147"/>
      <c r="U121" s="1147"/>
      <c r="V121" s="1147"/>
      <c r="W121" s="1147"/>
      <c r="X121" s="1147"/>
      <c r="Y121" s="1147"/>
      <c r="Z121" s="1147"/>
      <c r="AA121" s="1147"/>
      <c r="AB121" s="1147"/>
      <c r="AC121" s="1147"/>
      <c r="AD121" s="1147"/>
      <c r="AE121" s="1147"/>
      <c r="AF121" s="1147"/>
      <c r="AG121" s="1147"/>
      <c r="AH121" s="1147"/>
      <c r="AI121" s="1147"/>
      <c r="AJ121" s="1147"/>
      <c r="AK121" s="1147"/>
      <c r="AL121" s="1147"/>
      <c r="AM121" s="1147"/>
      <c r="AN121" s="1147"/>
      <c r="AO121" s="1147"/>
      <c r="AP121" s="1147"/>
      <c r="AQ121" s="1147"/>
      <c r="AR121" s="1147"/>
      <c r="AS121" s="1147"/>
      <c r="AT121" s="1147"/>
      <c r="AU121" s="1147"/>
      <c r="AV121" s="1147"/>
      <c r="AW121" s="1147"/>
      <c r="AX121" s="1147"/>
      <c r="AY121" s="1147"/>
      <c r="AZ121" s="1147"/>
      <c r="BA121" s="1147"/>
      <c r="BB121" s="1147"/>
      <c r="BC121" s="1147"/>
      <c r="BD121" s="1147"/>
      <c r="BE121" s="1147"/>
      <c r="BF121" s="1147"/>
      <c r="BG121" s="1147"/>
      <c r="BH121" s="1148"/>
      <c r="BI121" s="1148"/>
      <c r="BJ121" s="1148"/>
      <c r="BK121" s="1148"/>
      <c r="BL121" s="1148"/>
      <c r="BM121" s="1148"/>
      <c r="BN121" s="1148"/>
      <c r="BO121" s="1148"/>
      <c r="BP121" s="1148"/>
      <c r="BQ121" s="1148"/>
      <c r="BR121" s="1148"/>
      <c r="BS121" s="1148"/>
      <c r="BT121" s="1148"/>
      <c r="BU121" s="1148"/>
      <c r="BV121" s="1148"/>
      <c r="BW121" s="1148"/>
      <c r="BX121" s="73"/>
    </row>
    <row r="122" spans="3:76" ht="20.100000000000001" customHeight="1">
      <c r="C122" s="1162" t="s">
        <v>204</v>
      </c>
      <c r="D122" s="1162"/>
      <c r="E122" s="1147" t="s">
        <v>362</v>
      </c>
      <c r="F122" s="1147"/>
      <c r="G122" s="1147"/>
      <c r="H122" s="1147"/>
      <c r="I122" s="1147"/>
      <c r="J122" s="1147"/>
      <c r="K122" s="1147"/>
      <c r="L122" s="1147"/>
      <c r="M122" s="1147"/>
      <c r="N122" s="1147"/>
      <c r="O122" s="1147"/>
      <c r="P122" s="1147"/>
      <c r="Q122" s="1147"/>
      <c r="R122" s="1147"/>
      <c r="S122" s="1147"/>
      <c r="T122" s="1147"/>
      <c r="U122" s="1147"/>
      <c r="V122" s="1147"/>
      <c r="W122" s="1147"/>
      <c r="X122" s="1147"/>
      <c r="Y122" s="1147"/>
      <c r="Z122" s="1147"/>
      <c r="AA122" s="1147"/>
      <c r="AB122" s="1147"/>
      <c r="AC122" s="1147"/>
      <c r="AD122" s="1147"/>
      <c r="AE122" s="1147"/>
      <c r="AF122" s="1147"/>
      <c r="AG122" s="1147"/>
      <c r="AH122" s="1147"/>
      <c r="AI122" s="1147"/>
      <c r="AJ122" s="1147"/>
      <c r="AK122" s="1147"/>
      <c r="AL122" s="1147"/>
      <c r="AM122" s="1147"/>
      <c r="AN122" s="1147"/>
      <c r="AO122" s="1147"/>
      <c r="AP122" s="1147"/>
      <c r="AQ122" s="1147"/>
      <c r="AR122" s="1147"/>
      <c r="AS122" s="1147"/>
      <c r="AT122" s="1147"/>
      <c r="AU122" s="1147"/>
      <c r="AV122" s="1147"/>
      <c r="AW122" s="1147"/>
      <c r="AX122" s="1147"/>
      <c r="AY122" s="1147"/>
      <c r="AZ122" s="1147"/>
      <c r="BA122" s="1147"/>
      <c r="BB122" s="1147"/>
      <c r="BC122" s="1147"/>
      <c r="BD122" s="1147"/>
      <c r="BE122" s="1147"/>
      <c r="BF122" s="1147"/>
      <c r="BG122" s="1147"/>
      <c r="BH122" s="1148"/>
      <c r="BI122" s="1148"/>
      <c r="BJ122" s="1148"/>
      <c r="BK122" s="1148"/>
      <c r="BL122" s="1148"/>
      <c r="BM122" s="1148"/>
      <c r="BN122" s="1148"/>
      <c r="BO122" s="1148"/>
      <c r="BP122" s="1148"/>
      <c r="BQ122" s="1148"/>
      <c r="BR122" s="1148"/>
      <c r="BS122" s="1148"/>
      <c r="BT122" s="1148"/>
      <c r="BU122" s="1148"/>
      <c r="BV122" s="1148"/>
      <c r="BW122" s="1148"/>
      <c r="BX122" s="73"/>
    </row>
    <row r="123" spans="3:76" ht="20.100000000000001" customHeight="1">
      <c r="C123" s="1162" t="s">
        <v>363</v>
      </c>
      <c r="D123" s="1162"/>
      <c r="E123" s="1147" t="s">
        <v>364</v>
      </c>
      <c r="F123" s="1147"/>
      <c r="G123" s="1147"/>
      <c r="H123" s="1147"/>
      <c r="I123" s="1147"/>
      <c r="J123" s="1147"/>
      <c r="K123" s="1147"/>
      <c r="L123" s="1147"/>
      <c r="M123" s="1147"/>
      <c r="N123" s="1147"/>
      <c r="O123" s="1147"/>
      <c r="P123" s="1147"/>
      <c r="Q123" s="1147"/>
      <c r="R123" s="1147"/>
      <c r="S123" s="1147"/>
      <c r="T123" s="1147"/>
      <c r="U123" s="1147"/>
      <c r="V123" s="1147"/>
      <c r="W123" s="1147"/>
      <c r="X123" s="1147"/>
      <c r="Y123" s="1147"/>
      <c r="Z123" s="1147"/>
      <c r="AA123" s="1147"/>
      <c r="AB123" s="1147"/>
      <c r="AC123" s="1147"/>
      <c r="AD123" s="1147"/>
      <c r="AE123" s="1147"/>
      <c r="AF123" s="1147"/>
      <c r="AG123" s="1147"/>
      <c r="AH123" s="1147"/>
      <c r="AI123" s="1147"/>
      <c r="AJ123" s="1147"/>
      <c r="AK123" s="1147"/>
      <c r="AL123" s="1147"/>
      <c r="AM123" s="1147"/>
      <c r="AN123" s="1147"/>
      <c r="AO123" s="1147"/>
      <c r="AP123" s="1147"/>
      <c r="AQ123" s="1147"/>
      <c r="AR123" s="1147"/>
      <c r="AS123" s="1147"/>
      <c r="AT123" s="1147"/>
      <c r="AU123" s="1147"/>
      <c r="AV123" s="1147"/>
      <c r="AW123" s="1147"/>
      <c r="AX123" s="1147"/>
      <c r="AY123" s="1147"/>
      <c r="AZ123" s="1147"/>
      <c r="BA123" s="1147"/>
      <c r="BB123" s="1147"/>
      <c r="BC123" s="1147"/>
      <c r="BD123" s="1147"/>
      <c r="BE123" s="1147"/>
      <c r="BF123" s="1147"/>
      <c r="BG123" s="1147"/>
      <c r="BH123" s="1148"/>
      <c r="BI123" s="1148"/>
      <c r="BJ123" s="1148"/>
      <c r="BK123" s="1148"/>
      <c r="BL123" s="1148"/>
      <c r="BM123" s="1148"/>
      <c r="BN123" s="1148"/>
      <c r="BO123" s="1148"/>
      <c r="BP123" s="1148"/>
      <c r="BQ123" s="1148"/>
      <c r="BR123" s="1148"/>
      <c r="BS123" s="1148"/>
      <c r="BT123" s="1148"/>
      <c r="BU123" s="1148"/>
      <c r="BV123" s="1148"/>
      <c r="BW123" s="1148"/>
      <c r="BX123" s="73"/>
    </row>
    <row r="124" spans="3:76" ht="20.100000000000001" customHeight="1">
      <c r="C124" s="1140" t="s">
        <v>15</v>
      </c>
      <c r="D124" s="1140"/>
      <c r="E124" s="1147" t="s">
        <v>365</v>
      </c>
      <c r="F124" s="1147"/>
      <c r="G124" s="1147"/>
      <c r="H124" s="1147"/>
      <c r="I124" s="1147"/>
      <c r="J124" s="1147"/>
      <c r="K124" s="1147"/>
      <c r="L124" s="1147"/>
      <c r="M124" s="1147"/>
      <c r="N124" s="1147"/>
      <c r="O124" s="1147"/>
      <c r="P124" s="1147"/>
      <c r="Q124" s="1147"/>
      <c r="R124" s="1147"/>
      <c r="S124" s="1147"/>
      <c r="T124" s="1147"/>
      <c r="U124" s="1147"/>
      <c r="V124" s="1147"/>
      <c r="W124" s="1147"/>
      <c r="X124" s="1147"/>
      <c r="Y124" s="1147"/>
      <c r="Z124" s="1147"/>
      <c r="AA124" s="1147"/>
      <c r="AB124" s="1147"/>
      <c r="AC124" s="1147"/>
      <c r="AD124" s="1147"/>
      <c r="AE124" s="1147"/>
      <c r="AF124" s="1147"/>
      <c r="AG124" s="1147"/>
      <c r="AH124" s="1147"/>
      <c r="AI124" s="1147"/>
      <c r="AJ124" s="1147"/>
      <c r="AK124" s="1147"/>
      <c r="AL124" s="1147"/>
      <c r="AM124" s="1147"/>
      <c r="AN124" s="1147"/>
      <c r="AO124" s="1147"/>
      <c r="AP124" s="1147"/>
      <c r="AQ124" s="1147"/>
      <c r="AR124" s="1147"/>
      <c r="AS124" s="1147"/>
      <c r="AT124" s="1147"/>
      <c r="AU124" s="1147"/>
      <c r="AV124" s="1147"/>
      <c r="AW124" s="1147"/>
      <c r="AX124" s="1147"/>
      <c r="AY124" s="1147"/>
      <c r="AZ124" s="1147"/>
      <c r="BA124" s="1147"/>
      <c r="BB124" s="1147"/>
      <c r="BC124" s="1147"/>
      <c r="BD124" s="1147"/>
      <c r="BE124" s="1147"/>
      <c r="BF124" s="1147"/>
      <c r="BG124" s="1147"/>
      <c r="BH124" s="1148"/>
      <c r="BI124" s="1148"/>
      <c r="BJ124" s="1148"/>
      <c r="BK124" s="1148"/>
      <c r="BL124" s="1148"/>
      <c r="BM124" s="1148"/>
      <c r="BN124" s="1148"/>
      <c r="BO124" s="1148"/>
      <c r="BP124" s="1148"/>
      <c r="BQ124" s="1148"/>
      <c r="BR124" s="1148"/>
      <c r="BS124" s="1148"/>
      <c r="BT124" s="1148"/>
      <c r="BU124" s="1148"/>
      <c r="BV124" s="1148"/>
      <c r="BW124" s="1148"/>
      <c r="BX124" s="73"/>
    </row>
    <row r="125" spans="3:76" ht="20.100000000000001" customHeight="1">
      <c r="C125" s="1162" t="s">
        <v>203</v>
      </c>
      <c r="D125" s="1162"/>
      <c r="E125" s="1231" t="s">
        <v>366</v>
      </c>
      <c r="F125" s="1232"/>
      <c r="G125" s="1232"/>
      <c r="H125" s="1232"/>
      <c r="I125" s="1232"/>
      <c r="J125" s="1232"/>
      <c r="K125" s="1232"/>
      <c r="L125" s="1232"/>
      <c r="M125" s="1232"/>
      <c r="N125" s="1232"/>
      <c r="O125" s="1232"/>
      <c r="P125" s="1232"/>
      <c r="Q125" s="1232"/>
      <c r="R125" s="1232"/>
      <c r="S125" s="1232"/>
      <c r="T125" s="1232"/>
      <c r="U125" s="1232"/>
      <c r="V125" s="1232"/>
      <c r="W125" s="1232"/>
      <c r="X125" s="1232"/>
      <c r="Y125" s="1232"/>
      <c r="Z125" s="1232"/>
      <c r="AA125" s="1232"/>
      <c r="AB125" s="1232"/>
      <c r="AC125" s="1232"/>
      <c r="AD125" s="1232"/>
      <c r="AE125" s="1232"/>
      <c r="AF125" s="1232"/>
      <c r="AG125" s="1232"/>
      <c r="AH125" s="1232"/>
      <c r="AI125" s="1232"/>
      <c r="AJ125" s="1232"/>
      <c r="AK125" s="1232"/>
      <c r="AL125" s="1232"/>
      <c r="AM125" s="1232"/>
      <c r="AN125" s="1232"/>
      <c r="AO125" s="1232"/>
      <c r="AP125" s="1232"/>
      <c r="AQ125" s="1232"/>
      <c r="AR125" s="1232"/>
      <c r="AS125" s="1232"/>
      <c r="AT125" s="1232"/>
      <c r="AU125" s="1232"/>
      <c r="AV125" s="1232"/>
      <c r="AW125" s="1232"/>
      <c r="AX125" s="1232"/>
      <c r="AY125" s="1232"/>
      <c r="AZ125" s="1232"/>
      <c r="BA125" s="1232"/>
      <c r="BB125" s="1232"/>
      <c r="BC125" s="1232"/>
      <c r="BD125" s="1232"/>
      <c r="BE125" s="1232"/>
      <c r="BF125" s="1232"/>
      <c r="BG125" s="1233"/>
      <c r="BH125" s="1148"/>
      <c r="BI125" s="1148"/>
      <c r="BJ125" s="1148"/>
      <c r="BK125" s="1148"/>
      <c r="BL125" s="1148"/>
      <c r="BM125" s="1148"/>
      <c r="BN125" s="1148"/>
      <c r="BO125" s="1148"/>
      <c r="BP125" s="1148"/>
      <c r="BQ125" s="1148"/>
      <c r="BR125" s="1148"/>
      <c r="BS125" s="1148"/>
      <c r="BT125" s="1148"/>
      <c r="BU125" s="1148"/>
      <c r="BV125" s="1148"/>
      <c r="BW125" s="1148"/>
      <c r="BX125" s="73"/>
    </row>
    <row r="126" spans="3:76" ht="20.100000000000001" customHeight="1">
      <c r="C126" s="1162" t="s">
        <v>202</v>
      </c>
      <c r="D126" s="1162"/>
      <c r="E126" s="1231" t="s">
        <v>367</v>
      </c>
      <c r="F126" s="1232"/>
      <c r="G126" s="1232"/>
      <c r="H126" s="1232"/>
      <c r="I126" s="1232"/>
      <c r="J126" s="1232"/>
      <c r="K126" s="1232"/>
      <c r="L126" s="1232"/>
      <c r="M126" s="1232"/>
      <c r="N126" s="1232"/>
      <c r="O126" s="1232"/>
      <c r="P126" s="1232"/>
      <c r="Q126" s="1232"/>
      <c r="R126" s="1232"/>
      <c r="S126" s="1232"/>
      <c r="T126" s="1232"/>
      <c r="U126" s="1232"/>
      <c r="V126" s="1232"/>
      <c r="W126" s="1232"/>
      <c r="X126" s="1232"/>
      <c r="Y126" s="1232"/>
      <c r="Z126" s="1232"/>
      <c r="AA126" s="1232"/>
      <c r="AB126" s="1232"/>
      <c r="AC126" s="1232"/>
      <c r="AD126" s="1232"/>
      <c r="AE126" s="1232"/>
      <c r="AF126" s="1232"/>
      <c r="AG126" s="1232"/>
      <c r="AH126" s="1232"/>
      <c r="AI126" s="1232"/>
      <c r="AJ126" s="1232"/>
      <c r="AK126" s="1232"/>
      <c r="AL126" s="1232"/>
      <c r="AM126" s="1232"/>
      <c r="AN126" s="1232"/>
      <c r="AO126" s="1232"/>
      <c r="AP126" s="1232"/>
      <c r="AQ126" s="1232"/>
      <c r="AR126" s="1232"/>
      <c r="AS126" s="1232"/>
      <c r="AT126" s="1232"/>
      <c r="AU126" s="1232"/>
      <c r="AV126" s="1232"/>
      <c r="AW126" s="1232"/>
      <c r="AX126" s="1232"/>
      <c r="AY126" s="1232"/>
      <c r="AZ126" s="1232"/>
      <c r="BA126" s="1232"/>
      <c r="BB126" s="1232"/>
      <c r="BC126" s="1232"/>
      <c r="BD126" s="1232"/>
      <c r="BE126" s="1232"/>
      <c r="BF126" s="1232"/>
      <c r="BG126" s="1233"/>
      <c r="BH126" s="1148"/>
      <c r="BI126" s="1148"/>
      <c r="BJ126" s="1148"/>
      <c r="BK126" s="1148"/>
      <c r="BL126" s="1148"/>
      <c r="BM126" s="1148"/>
      <c r="BN126" s="1148"/>
      <c r="BO126" s="1148"/>
      <c r="BP126" s="1148"/>
      <c r="BQ126" s="1148"/>
      <c r="BR126" s="1148"/>
      <c r="BS126" s="1148"/>
      <c r="BT126" s="1148"/>
      <c r="BU126" s="1148"/>
      <c r="BV126" s="1148"/>
      <c r="BW126" s="1148"/>
      <c r="BX126" s="73"/>
    </row>
    <row r="127" spans="3:76" ht="20.100000000000001" customHeight="1">
      <c r="C127" s="1135" t="s">
        <v>19</v>
      </c>
      <c r="D127" s="1135"/>
      <c r="E127" s="1186" t="s">
        <v>368</v>
      </c>
      <c r="F127" s="1187"/>
      <c r="G127" s="1187"/>
      <c r="H127" s="1187"/>
      <c r="I127" s="1187"/>
      <c r="J127" s="1187"/>
      <c r="K127" s="1187"/>
      <c r="L127" s="1187"/>
      <c r="M127" s="1187"/>
      <c r="N127" s="1187"/>
      <c r="O127" s="1187"/>
      <c r="P127" s="1187"/>
      <c r="Q127" s="1187"/>
      <c r="R127" s="1187"/>
      <c r="S127" s="1187"/>
      <c r="T127" s="1187"/>
      <c r="U127" s="1187"/>
      <c r="V127" s="1187"/>
      <c r="W127" s="1187"/>
      <c r="X127" s="1187"/>
      <c r="Y127" s="1187"/>
      <c r="Z127" s="1187"/>
      <c r="AA127" s="1187"/>
      <c r="AB127" s="1187"/>
      <c r="AC127" s="1187"/>
      <c r="AD127" s="1187"/>
      <c r="AE127" s="1187"/>
      <c r="AF127" s="1187"/>
      <c r="AG127" s="1187"/>
      <c r="AH127" s="1187"/>
      <c r="AI127" s="1187"/>
      <c r="AJ127" s="1187"/>
      <c r="AK127" s="1187"/>
      <c r="AL127" s="1187"/>
      <c r="AM127" s="1187"/>
      <c r="AN127" s="1187"/>
      <c r="AO127" s="1187"/>
      <c r="AP127" s="1187"/>
      <c r="AQ127" s="1187"/>
      <c r="AR127" s="1187"/>
      <c r="AS127" s="1187"/>
      <c r="AT127" s="1187"/>
      <c r="AU127" s="1187"/>
      <c r="AV127" s="1187"/>
      <c r="AW127" s="1187"/>
      <c r="AX127" s="1187"/>
      <c r="AY127" s="1187"/>
      <c r="AZ127" s="1187"/>
      <c r="BA127" s="1187"/>
      <c r="BB127" s="1187"/>
      <c r="BC127" s="1187"/>
      <c r="BD127" s="1187"/>
      <c r="BE127" s="1187"/>
      <c r="BF127" s="1187"/>
      <c r="BG127" s="1187"/>
      <c r="BH127" s="1150">
        <f>+BH121-BH124</f>
        <v>0</v>
      </c>
      <c r="BI127" s="1150"/>
      <c r="BJ127" s="1150"/>
      <c r="BK127" s="1150"/>
      <c r="BL127" s="1150"/>
      <c r="BM127" s="1150"/>
      <c r="BN127" s="1150"/>
      <c r="BO127" s="1150"/>
      <c r="BP127" s="1150"/>
      <c r="BQ127" s="1150"/>
      <c r="BR127" s="1150"/>
      <c r="BS127" s="1150"/>
      <c r="BT127" s="1150"/>
      <c r="BU127" s="1150"/>
      <c r="BV127" s="1150"/>
      <c r="BW127" s="1150"/>
      <c r="BX127" s="73"/>
    </row>
    <row r="128" spans="3:76" ht="0.75" customHeight="1"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65"/>
      <c r="BK128" s="165"/>
      <c r="BL128" s="165"/>
      <c r="BM128" s="165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73"/>
    </row>
    <row r="129" spans="3:75" ht="3" customHeight="1"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</row>
    <row r="130" spans="3:75" ht="4.5" hidden="1" customHeight="1"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</row>
    <row r="131" spans="3:75" ht="5.0999999999999996" customHeight="1">
      <c r="C131" s="1234"/>
      <c r="D131" s="1235"/>
      <c r="E131" s="1235"/>
      <c r="F131" s="1235"/>
      <c r="G131" s="1235"/>
      <c r="H131" s="1235"/>
      <c r="I131" s="1235"/>
      <c r="J131" s="1235"/>
      <c r="K131" s="1235"/>
      <c r="L131" s="1235"/>
      <c r="M131" s="1235"/>
      <c r="N131" s="1235"/>
      <c r="O131" s="1235"/>
      <c r="P131" s="1235"/>
      <c r="Q131" s="1235"/>
      <c r="R131" s="1235"/>
      <c r="S131" s="1235"/>
      <c r="T131" s="1235"/>
      <c r="U131" s="1235"/>
      <c r="V131" s="1235"/>
      <c r="W131" s="1235"/>
      <c r="X131" s="1235"/>
      <c r="Y131" s="1235"/>
      <c r="Z131" s="1235"/>
      <c r="AA131" s="1235"/>
      <c r="AB131" s="1235"/>
      <c r="AC131" s="1235"/>
      <c r="AD131" s="1235"/>
      <c r="AE131" s="1235"/>
      <c r="AF131" s="1235"/>
      <c r="AG131" s="1235"/>
      <c r="AH131" s="1235"/>
      <c r="AI131" s="1235"/>
      <c r="AJ131" s="1235"/>
      <c r="AK131" s="1235"/>
      <c r="AL131" s="1235"/>
      <c r="AM131" s="1235"/>
      <c r="AN131" s="1235"/>
      <c r="AO131" s="1235"/>
      <c r="AP131" s="1235"/>
      <c r="AQ131" s="1235"/>
      <c r="AR131" s="1235"/>
      <c r="AS131" s="1235"/>
      <c r="AT131" s="1235"/>
      <c r="AU131" s="1235"/>
      <c r="AV131" s="1235"/>
      <c r="AW131" s="1235"/>
      <c r="AX131" s="1235"/>
      <c r="AY131" s="1235"/>
      <c r="AZ131" s="1235"/>
      <c r="BA131" s="1235"/>
      <c r="BB131" s="1235"/>
      <c r="BC131" s="1235"/>
      <c r="BD131" s="1235"/>
      <c r="BE131" s="1235"/>
      <c r="BF131" s="1235"/>
      <c r="BG131" s="1235"/>
      <c r="BH131" s="1235"/>
      <c r="BI131" s="1235"/>
      <c r="BJ131" s="1235"/>
      <c r="BK131" s="1235"/>
      <c r="BL131" s="1235"/>
      <c r="BM131" s="1235"/>
      <c r="BN131" s="1235"/>
      <c r="BO131" s="1235"/>
      <c r="BP131" s="1235"/>
      <c r="BQ131" s="1235"/>
      <c r="BR131" s="1235"/>
      <c r="BS131" s="1235"/>
      <c r="BT131" s="1235"/>
      <c r="BU131" s="1235"/>
      <c r="BV131" s="1235"/>
      <c r="BW131" s="1236"/>
    </row>
    <row r="132" spans="3:75" ht="1.5" customHeight="1">
      <c r="C132" s="1213"/>
      <c r="D132" s="1217"/>
      <c r="E132" s="1217"/>
      <c r="F132" s="1217"/>
      <c r="G132" s="1217"/>
      <c r="H132" s="1217"/>
      <c r="I132" s="1217"/>
      <c r="J132" s="1217"/>
      <c r="K132" s="1217"/>
      <c r="L132" s="1217"/>
      <c r="M132" s="1217"/>
      <c r="N132" s="1217"/>
      <c r="O132" s="1217"/>
      <c r="P132" s="1217"/>
      <c r="Q132" s="1217"/>
      <c r="R132" s="1217"/>
      <c r="S132" s="1217"/>
      <c r="T132" s="1217"/>
      <c r="U132" s="1217"/>
      <c r="V132" s="1217"/>
      <c r="W132" s="1217"/>
      <c r="X132" s="1217"/>
      <c r="Y132" s="1217"/>
      <c r="Z132" s="1217"/>
      <c r="AA132" s="1217"/>
      <c r="AB132" s="1217"/>
      <c r="AC132" s="1217"/>
      <c r="AD132" s="1217"/>
      <c r="AE132" s="1217"/>
      <c r="AF132" s="1217"/>
      <c r="AG132" s="1217"/>
      <c r="AH132" s="1217"/>
      <c r="AI132" s="1217"/>
      <c r="AJ132" s="1217"/>
      <c r="AK132" s="1217"/>
      <c r="AL132" s="1217"/>
      <c r="AM132" s="1217"/>
      <c r="AN132" s="1217"/>
      <c r="AO132" s="1217"/>
      <c r="AP132" s="1217"/>
      <c r="AQ132" s="1217"/>
      <c r="AR132" s="1217"/>
      <c r="AS132" s="1217"/>
      <c r="AT132" s="1217"/>
      <c r="AU132" s="1217"/>
      <c r="AV132" s="1217"/>
      <c r="AW132" s="1217"/>
      <c r="AX132" s="1217"/>
      <c r="AY132" s="1217"/>
      <c r="AZ132" s="1217"/>
      <c r="BA132" s="1217"/>
      <c r="BB132" s="1217"/>
      <c r="BC132" s="1217"/>
      <c r="BD132" s="1217"/>
      <c r="BE132" s="1217"/>
      <c r="BF132" s="1217"/>
      <c r="BG132" s="1217"/>
      <c r="BH132" s="1217"/>
      <c r="BI132" s="1217"/>
      <c r="BJ132" s="1217"/>
      <c r="BK132" s="1217"/>
      <c r="BL132" s="1217"/>
      <c r="BM132" s="1217"/>
      <c r="BN132" s="1217"/>
      <c r="BO132" s="1217"/>
      <c r="BP132" s="1217"/>
      <c r="BQ132" s="1217"/>
      <c r="BR132" s="1217"/>
      <c r="BS132" s="1217"/>
      <c r="BT132" s="1217"/>
      <c r="BU132" s="1217"/>
      <c r="BV132" s="1217"/>
      <c r="BW132" s="1216"/>
    </row>
    <row r="133" spans="3:75" ht="1.5" customHeight="1">
      <c r="C133" s="1213"/>
      <c r="D133" s="1217"/>
      <c r="E133" s="1217"/>
      <c r="F133" s="1217"/>
      <c r="G133" s="1217"/>
      <c r="H133" s="1217"/>
      <c r="I133" s="1217"/>
      <c r="J133" s="1217"/>
      <c r="K133" s="1217"/>
      <c r="L133" s="1217"/>
      <c r="M133" s="1217"/>
      <c r="N133" s="1217"/>
      <c r="O133" s="1217"/>
      <c r="P133" s="1217"/>
      <c r="Q133" s="1217"/>
      <c r="R133" s="1217"/>
      <c r="S133" s="1217"/>
      <c r="T133" s="1217"/>
      <c r="U133" s="1217"/>
      <c r="V133" s="1217"/>
      <c r="W133" s="1217"/>
      <c r="X133" s="1217"/>
      <c r="Y133" s="1217"/>
      <c r="Z133" s="1217"/>
      <c r="AA133" s="1217"/>
      <c r="AB133" s="1217"/>
      <c r="AC133" s="1217"/>
      <c r="AD133" s="1217"/>
      <c r="AE133" s="1217"/>
      <c r="AF133" s="1217"/>
      <c r="AG133" s="1217"/>
      <c r="AH133" s="1217"/>
      <c r="AI133" s="1217"/>
      <c r="AJ133" s="1217"/>
      <c r="AK133" s="1217"/>
      <c r="AL133" s="1217"/>
      <c r="AM133" s="1217"/>
      <c r="AN133" s="1217"/>
      <c r="AO133" s="1217"/>
      <c r="AP133" s="1217"/>
      <c r="AQ133" s="1217"/>
      <c r="AR133" s="1217"/>
      <c r="AS133" s="1217"/>
      <c r="AT133" s="1217"/>
      <c r="AU133" s="1217"/>
      <c r="AV133" s="1217"/>
      <c r="AW133" s="1217"/>
      <c r="AX133" s="1217"/>
      <c r="AY133" s="1217"/>
      <c r="AZ133" s="1217"/>
      <c r="BA133" s="1217"/>
      <c r="BB133" s="1217"/>
      <c r="BC133" s="1217"/>
      <c r="BD133" s="1217"/>
      <c r="BE133" s="1217"/>
      <c r="BF133" s="1217"/>
      <c r="BG133" s="1217"/>
      <c r="BH133" s="1217"/>
      <c r="BI133" s="1217"/>
      <c r="BJ133" s="1217"/>
      <c r="BK133" s="1217"/>
      <c r="BL133" s="1217"/>
      <c r="BM133" s="1217"/>
      <c r="BN133" s="1217"/>
      <c r="BO133" s="1217"/>
      <c r="BP133" s="1217"/>
      <c r="BQ133" s="1217"/>
      <c r="BR133" s="1217"/>
      <c r="BS133" s="1217"/>
      <c r="BT133" s="1217"/>
      <c r="BU133" s="1217"/>
      <c r="BV133" s="1217"/>
      <c r="BW133" s="1216"/>
    </row>
    <row r="134" spans="3:75" ht="5.0999999999999996" customHeight="1">
      <c r="C134" s="1213"/>
      <c r="D134" s="1217"/>
      <c r="E134" s="1217"/>
      <c r="F134" s="914">
        <f>FŐLAP!G330</f>
        <v>0</v>
      </c>
      <c r="G134" s="914"/>
      <c r="H134" s="914"/>
      <c r="I134" s="914"/>
      <c r="J134" s="914"/>
      <c r="K134" s="914"/>
      <c r="L134" s="914"/>
      <c r="M134" s="914"/>
      <c r="N134" s="914"/>
      <c r="O134" s="914"/>
      <c r="P134" s="914"/>
      <c r="Q134" s="914"/>
      <c r="R134" s="914"/>
      <c r="S134" s="914"/>
      <c r="T134" s="914"/>
      <c r="U134" s="914"/>
      <c r="V134" s="914"/>
      <c r="W134" s="914"/>
      <c r="X134" s="914"/>
      <c r="Y134" s="914"/>
      <c r="Z134" s="914"/>
      <c r="AA134" s="914"/>
      <c r="AB134" s="914"/>
      <c r="AC134" s="914"/>
      <c r="AD134" s="1217" t="s">
        <v>80</v>
      </c>
      <c r="AE134" s="1227">
        <f>FŐLAP!AF330</f>
        <v>0</v>
      </c>
      <c r="AF134" s="1227"/>
      <c r="AG134" s="1227">
        <f>FŐLAP!AH330</f>
        <v>0</v>
      </c>
      <c r="AH134" s="1227"/>
      <c r="AI134" s="1227">
        <f>FŐLAP!AJ330</f>
        <v>0</v>
      </c>
      <c r="AJ134" s="1227"/>
      <c r="AK134" s="1227">
        <f>FŐLAP!AL330</f>
        <v>0</v>
      </c>
      <c r="AL134" s="1227"/>
      <c r="AM134" s="1217" t="s">
        <v>9</v>
      </c>
      <c r="AN134" s="1217"/>
      <c r="AO134" s="1227">
        <f>FŐLAP!AP330</f>
        <v>0</v>
      </c>
      <c r="AP134" s="1227"/>
      <c r="AQ134" s="1227">
        <f>FŐLAP!AR330</f>
        <v>0</v>
      </c>
      <c r="AR134" s="1227"/>
      <c r="AS134" s="1217" t="s">
        <v>8</v>
      </c>
      <c r="AT134" s="1217"/>
      <c r="AU134" s="1227">
        <f>FŐLAP!AV330</f>
        <v>0</v>
      </c>
      <c r="AV134" s="1227"/>
      <c r="AW134" s="1227">
        <f>FŐLAP!AX330</f>
        <v>0</v>
      </c>
      <c r="AX134" s="1227"/>
      <c r="AY134" s="1230" t="s">
        <v>7</v>
      </c>
      <c r="AZ134" s="1206"/>
      <c r="BA134" s="1206"/>
      <c r="BB134" s="1206"/>
      <c r="BC134" s="1206"/>
      <c r="BD134" s="1206"/>
      <c r="BE134" s="1206"/>
      <c r="BF134" s="1206"/>
      <c r="BG134" s="1206"/>
      <c r="BH134" s="1206"/>
      <c r="BI134" s="1206"/>
      <c r="BJ134" s="1206"/>
      <c r="BK134" s="1206"/>
      <c r="BL134" s="1206"/>
      <c r="BM134" s="1206"/>
      <c r="BN134" s="1206"/>
      <c r="BO134" s="1206"/>
      <c r="BP134" s="1206"/>
      <c r="BQ134" s="1206"/>
      <c r="BR134" s="1206"/>
      <c r="BS134" s="1206"/>
      <c r="BT134" s="1206"/>
      <c r="BU134" s="1206"/>
      <c r="BV134" s="1206"/>
      <c r="BW134" s="1207"/>
    </row>
    <row r="135" spans="3:75" ht="5.0999999999999996" customHeight="1">
      <c r="C135" s="1213"/>
      <c r="D135" s="1217"/>
      <c r="E135" s="1217"/>
      <c r="F135" s="914"/>
      <c r="G135" s="914"/>
      <c r="H135" s="914"/>
      <c r="I135" s="914"/>
      <c r="J135" s="914"/>
      <c r="K135" s="914"/>
      <c r="L135" s="914"/>
      <c r="M135" s="914"/>
      <c r="N135" s="914"/>
      <c r="O135" s="914"/>
      <c r="P135" s="914"/>
      <c r="Q135" s="914"/>
      <c r="R135" s="914"/>
      <c r="S135" s="914"/>
      <c r="T135" s="914"/>
      <c r="U135" s="914"/>
      <c r="V135" s="914"/>
      <c r="W135" s="914"/>
      <c r="X135" s="914"/>
      <c r="Y135" s="914"/>
      <c r="Z135" s="914"/>
      <c r="AA135" s="914"/>
      <c r="AB135" s="914"/>
      <c r="AC135" s="914"/>
      <c r="AD135" s="1217"/>
      <c r="AE135" s="1228"/>
      <c r="AF135" s="1228"/>
      <c r="AG135" s="1228"/>
      <c r="AH135" s="1228"/>
      <c r="AI135" s="1228"/>
      <c r="AJ135" s="1228"/>
      <c r="AK135" s="1228"/>
      <c r="AL135" s="1228"/>
      <c r="AM135" s="1217"/>
      <c r="AN135" s="1217"/>
      <c r="AO135" s="1228"/>
      <c r="AP135" s="1228"/>
      <c r="AQ135" s="1228"/>
      <c r="AR135" s="1228"/>
      <c r="AS135" s="1217"/>
      <c r="AT135" s="1217"/>
      <c r="AU135" s="1228"/>
      <c r="AV135" s="1228"/>
      <c r="AW135" s="1228"/>
      <c r="AX135" s="1228"/>
      <c r="AY135" s="1230"/>
      <c r="AZ135" s="1206"/>
      <c r="BA135" s="1206"/>
      <c r="BB135" s="1206"/>
      <c r="BC135" s="1206"/>
      <c r="BD135" s="1206"/>
      <c r="BE135" s="1206"/>
      <c r="BF135" s="1206"/>
      <c r="BG135" s="1206"/>
      <c r="BH135" s="1206"/>
      <c r="BI135" s="1206"/>
      <c r="BJ135" s="1206"/>
      <c r="BK135" s="1206"/>
      <c r="BL135" s="1206"/>
      <c r="BM135" s="1206"/>
      <c r="BN135" s="1206"/>
      <c r="BO135" s="1206"/>
      <c r="BP135" s="1206"/>
      <c r="BQ135" s="1206"/>
      <c r="BR135" s="1206"/>
      <c r="BS135" s="1206"/>
      <c r="BT135" s="1206"/>
      <c r="BU135" s="1206"/>
      <c r="BV135" s="1206"/>
      <c r="BW135" s="1207"/>
    </row>
    <row r="136" spans="3:75" ht="5.0999999999999996" customHeight="1">
      <c r="C136" s="1213"/>
      <c r="D136" s="1217"/>
      <c r="E136" s="1217"/>
      <c r="F136" s="915"/>
      <c r="G136" s="915"/>
      <c r="H136" s="915"/>
      <c r="I136" s="915"/>
      <c r="J136" s="915"/>
      <c r="K136" s="915"/>
      <c r="L136" s="915"/>
      <c r="M136" s="915"/>
      <c r="N136" s="915"/>
      <c r="O136" s="915"/>
      <c r="P136" s="915"/>
      <c r="Q136" s="915"/>
      <c r="R136" s="915"/>
      <c r="S136" s="915"/>
      <c r="T136" s="915"/>
      <c r="U136" s="915"/>
      <c r="V136" s="915"/>
      <c r="W136" s="915"/>
      <c r="X136" s="915"/>
      <c r="Y136" s="915"/>
      <c r="Z136" s="915"/>
      <c r="AA136" s="915"/>
      <c r="AB136" s="915"/>
      <c r="AC136" s="915"/>
      <c r="AD136" s="1217"/>
      <c r="AE136" s="1229"/>
      <c r="AF136" s="1229"/>
      <c r="AG136" s="1229"/>
      <c r="AH136" s="1229"/>
      <c r="AI136" s="1229"/>
      <c r="AJ136" s="1229"/>
      <c r="AK136" s="1229"/>
      <c r="AL136" s="1229"/>
      <c r="AM136" s="1217"/>
      <c r="AN136" s="1217"/>
      <c r="AO136" s="1229"/>
      <c r="AP136" s="1229"/>
      <c r="AQ136" s="1229"/>
      <c r="AR136" s="1229"/>
      <c r="AS136" s="1217"/>
      <c r="AT136" s="1217"/>
      <c r="AU136" s="1229"/>
      <c r="AV136" s="1229"/>
      <c r="AW136" s="1229"/>
      <c r="AX136" s="1229"/>
      <c r="AY136" s="1230"/>
      <c r="AZ136" s="1206"/>
      <c r="BA136" s="1206"/>
      <c r="BB136" s="1206"/>
      <c r="BC136" s="1206"/>
      <c r="BD136" s="1206"/>
      <c r="BE136" s="1206"/>
      <c r="BF136" s="1206"/>
      <c r="BG136" s="1206"/>
      <c r="BH136" s="1206"/>
      <c r="BI136" s="1206"/>
      <c r="BJ136" s="1206"/>
      <c r="BK136" s="1206"/>
      <c r="BL136" s="1206"/>
      <c r="BM136" s="1206"/>
      <c r="BN136" s="1206"/>
      <c r="BO136" s="1206"/>
      <c r="BP136" s="1206"/>
      <c r="BQ136" s="1206"/>
      <c r="BR136" s="1206"/>
      <c r="BS136" s="1206"/>
      <c r="BT136" s="1206"/>
      <c r="BU136" s="1206"/>
      <c r="BV136" s="1206"/>
      <c r="BW136" s="1207"/>
    </row>
    <row r="137" spans="3:75" ht="5.0999999999999996" customHeight="1">
      <c r="C137" s="166"/>
      <c r="D137" s="167"/>
      <c r="E137" s="167"/>
      <c r="F137" s="1221" t="s">
        <v>135</v>
      </c>
      <c r="G137" s="1221"/>
      <c r="H137" s="1221"/>
      <c r="I137" s="1221"/>
      <c r="J137" s="1221"/>
      <c r="K137" s="1221"/>
      <c r="L137" s="1221"/>
      <c r="M137" s="1221"/>
      <c r="N137" s="1221"/>
      <c r="O137" s="1221"/>
      <c r="P137" s="1221"/>
      <c r="Q137" s="1221"/>
      <c r="R137" s="1221"/>
      <c r="S137" s="1221"/>
      <c r="T137" s="1221"/>
      <c r="U137" s="1221"/>
      <c r="V137" s="1221"/>
      <c r="W137" s="1221"/>
      <c r="X137" s="1221"/>
      <c r="Y137" s="1221"/>
      <c r="Z137" s="1221"/>
      <c r="AA137" s="1221"/>
      <c r="AB137" s="1221"/>
      <c r="AC137" s="1221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7"/>
      <c r="BV137" s="167"/>
      <c r="BW137" s="168"/>
    </row>
    <row r="138" spans="3:75" ht="5.0999999999999996" customHeight="1">
      <c r="C138" s="166"/>
      <c r="D138" s="167"/>
      <c r="E138" s="167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222"/>
      <c r="AA138" s="1222"/>
      <c r="AB138" s="1222"/>
      <c r="AC138" s="1222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8"/>
    </row>
    <row r="139" spans="3:75" ht="5.0999999999999996" customHeight="1">
      <c r="C139" s="166"/>
      <c r="D139" s="167"/>
      <c r="E139" s="167"/>
      <c r="F139" s="1222"/>
      <c r="G139" s="1222"/>
      <c r="H139" s="1222"/>
      <c r="I139" s="1222"/>
      <c r="J139" s="1222"/>
      <c r="K139" s="1222"/>
      <c r="L139" s="1222"/>
      <c r="M139" s="1222"/>
      <c r="N139" s="1222"/>
      <c r="O139" s="1222"/>
      <c r="P139" s="1222"/>
      <c r="Q139" s="1222"/>
      <c r="R139" s="1222"/>
      <c r="S139" s="1222"/>
      <c r="T139" s="1222"/>
      <c r="U139" s="1222"/>
      <c r="V139" s="1222"/>
      <c r="W139" s="1222"/>
      <c r="X139" s="1222"/>
      <c r="Y139" s="1222"/>
      <c r="Z139" s="1222"/>
      <c r="AA139" s="1222"/>
      <c r="AB139" s="1222"/>
      <c r="AC139" s="1222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217"/>
      <c r="AR139" s="1217"/>
      <c r="AS139" s="1217"/>
      <c r="AT139" s="1217"/>
      <c r="AU139" s="1217"/>
      <c r="AV139" s="1217"/>
      <c r="AW139" s="1217"/>
      <c r="AX139" s="1217"/>
      <c r="AY139" s="1217"/>
      <c r="AZ139" s="1217"/>
      <c r="BA139" s="1217"/>
      <c r="BB139" s="1217"/>
      <c r="BC139" s="1217"/>
      <c r="BD139" s="1217"/>
      <c r="BE139" s="1217"/>
      <c r="BF139" s="1217"/>
      <c r="BG139" s="1217"/>
      <c r="BH139" s="1217"/>
      <c r="BI139" s="1217"/>
      <c r="BJ139" s="1217"/>
      <c r="BK139" s="1217"/>
      <c r="BL139" s="1217"/>
      <c r="BM139" s="1217"/>
      <c r="BN139" s="1217"/>
      <c r="BO139" s="1217"/>
      <c r="BP139" s="1217"/>
      <c r="BQ139" s="1217"/>
      <c r="BR139" s="1217"/>
      <c r="BS139" s="1217"/>
      <c r="BT139" s="1217"/>
      <c r="BU139" s="1217"/>
      <c r="BV139" s="1217"/>
      <c r="BW139" s="1216"/>
    </row>
    <row r="140" spans="3:75" ht="5.0999999999999996" customHeight="1">
      <c r="C140" s="166"/>
      <c r="D140" s="167"/>
      <c r="E140" s="167"/>
      <c r="F140" s="1222"/>
      <c r="G140" s="1222"/>
      <c r="H140" s="1222"/>
      <c r="I140" s="1222"/>
      <c r="J140" s="1222"/>
      <c r="K140" s="1222"/>
      <c r="L140" s="1222"/>
      <c r="M140" s="1222"/>
      <c r="N140" s="1222"/>
      <c r="O140" s="1222"/>
      <c r="P140" s="1222"/>
      <c r="Q140" s="1222"/>
      <c r="R140" s="1222"/>
      <c r="S140" s="1222"/>
      <c r="T140" s="1222"/>
      <c r="U140" s="1222"/>
      <c r="V140" s="1222"/>
      <c r="W140" s="1222"/>
      <c r="X140" s="1222"/>
      <c r="Y140" s="1222"/>
      <c r="Z140" s="1222"/>
      <c r="AA140" s="1222"/>
      <c r="AB140" s="1222"/>
      <c r="AC140" s="1222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217"/>
      <c r="AR140" s="1217"/>
      <c r="AS140" s="1217"/>
      <c r="AT140" s="1217"/>
      <c r="AU140" s="1217"/>
      <c r="AV140" s="1217"/>
      <c r="AW140" s="1217"/>
      <c r="AX140" s="1217"/>
      <c r="AY140" s="1217"/>
      <c r="AZ140" s="1217"/>
      <c r="BA140" s="1217"/>
      <c r="BB140" s="1217"/>
      <c r="BC140" s="1217"/>
      <c r="BD140" s="1217"/>
      <c r="BE140" s="1217"/>
      <c r="BF140" s="1217"/>
      <c r="BG140" s="1217"/>
      <c r="BH140" s="1217"/>
      <c r="BI140" s="1217"/>
      <c r="BJ140" s="1217"/>
      <c r="BK140" s="1217"/>
      <c r="BL140" s="1217"/>
      <c r="BM140" s="1217"/>
      <c r="BN140" s="1217"/>
      <c r="BO140" s="1217"/>
      <c r="BP140" s="1217"/>
      <c r="BQ140" s="1217"/>
      <c r="BR140" s="1217"/>
      <c r="BS140" s="1217"/>
      <c r="BT140" s="1217"/>
      <c r="BU140" s="1217"/>
      <c r="BV140" s="1217"/>
      <c r="BW140" s="1216"/>
    </row>
    <row r="141" spans="3:75" ht="5.0999999999999996" customHeight="1">
      <c r="C141" s="166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217"/>
      <c r="AR141" s="1217"/>
      <c r="AS141" s="1217"/>
      <c r="AT141" s="1217"/>
      <c r="AU141" s="1217"/>
      <c r="AV141" s="1217"/>
      <c r="AW141" s="1217"/>
      <c r="AX141" s="1217"/>
      <c r="AY141" s="1217"/>
      <c r="AZ141" s="1217"/>
      <c r="BA141" s="1217"/>
      <c r="BB141" s="1217"/>
      <c r="BC141" s="1217"/>
      <c r="BD141" s="1217"/>
      <c r="BE141" s="1217"/>
      <c r="BF141" s="1217"/>
      <c r="BG141" s="1217"/>
      <c r="BH141" s="1217"/>
      <c r="BI141" s="1217"/>
      <c r="BJ141" s="1217"/>
      <c r="BK141" s="1217"/>
      <c r="BL141" s="1217"/>
      <c r="BM141" s="1217"/>
      <c r="BN141" s="1217"/>
      <c r="BO141" s="1217"/>
      <c r="BP141" s="1217"/>
      <c r="BQ141" s="1217"/>
      <c r="BR141" s="1217"/>
      <c r="BS141" s="1217"/>
      <c r="BT141" s="1217"/>
      <c r="BU141" s="1217"/>
      <c r="BV141" s="1217"/>
      <c r="BW141" s="1216"/>
    </row>
    <row r="142" spans="3:75" ht="2.25" customHeight="1">
      <c r="C142" s="166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217"/>
      <c r="AR142" s="1217"/>
      <c r="AS142" s="1217"/>
      <c r="AT142" s="1217"/>
      <c r="AU142" s="1217"/>
      <c r="AV142" s="1217"/>
      <c r="AW142" s="1217"/>
      <c r="AX142" s="1217"/>
      <c r="AY142" s="1217"/>
      <c r="AZ142" s="1217"/>
      <c r="BA142" s="1217"/>
      <c r="BB142" s="1217"/>
      <c r="BC142" s="1217"/>
      <c r="BD142" s="1217"/>
      <c r="BE142" s="1217"/>
      <c r="BF142" s="1217"/>
      <c r="BG142" s="1217"/>
      <c r="BH142" s="1217"/>
      <c r="BI142" s="1217"/>
      <c r="BJ142" s="1217"/>
      <c r="BK142" s="1217"/>
      <c r="BL142" s="1217"/>
      <c r="BM142" s="1217"/>
      <c r="BN142" s="1217"/>
      <c r="BO142" s="1217"/>
      <c r="BP142" s="1217"/>
      <c r="BQ142" s="1217"/>
      <c r="BR142" s="1217"/>
      <c r="BS142" s="1217"/>
      <c r="BT142" s="1217"/>
      <c r="BU142" s="1217"/>
      <c r="BV142" s="1217"/>
      <c r="BW142" s="1216"/>
    </row>
    <row r="143" spans="3:75" ht="5.0999999999999996" customHeight="1">
      <c r="C143" s="166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223"/>
      <c r="AR143" s="1223"/>
      <c r="AS143" s="1223"/>
      <c r="AT143" s="1223"/>
      <c r="AU143" s="1223"/>
      <c r="AV143" s="1223"/>
      <c r="AW143" s="1223"/>
      <c r="AX143" s="1223"/>
      <c r="AY143" s="1223"/>
      <c r="AZ143" s="1223"/>
      <c r="BA143" s="1223"/>
      <c r="BB143" s="1223"/>
      <c r="BC143" s="1223"/>
      <c r="BD143" s="1223"/>
      <c r="BE143" s="1223"/>
      <c r="BF143" s="1223"/>
      <c r="BG143" s="1223"/>
      <c r="BH143" s="1223"/>
      <c r="BI143" s="1223"/>
      <c r="BJ143" s="1223"/>
      <c r="BK143" s="1223"/>
      <c r="BL143" s="1223"/>
      <c r="BM143" s="1223"/>
      <c r="BN143" s="1223"/>
      <c r="BO143" s="1223"/>
      <c r="BP143" s="1223"/>
      <c r="BQ143" s="1223"/>
      <c r="BR143" s="1217"/>
      <c r="BS143" s="1217"/>
      <c r="BT143" s="1217"/>
      <c r="BU143" s="1217"/>
      <c r="BV143" s="1217"/>
      <c r="BW143" s="1216"/>
    </row>
    <row r="144" spans="3:75" ht="4.5" customHeight="1">
      <c r="C144" s="1213"/>
      <c r="D144" s="1217"/>
      <c r="E144" s="1217"/>
      <c r="F144" s="1217"/>
      <c r="G144" s="1217"/>
      <c r="H144" s="1217"/>
      <c r="I144" s="1217"/>
      <c r="J144" s="1217"/>
      <c r="K144" s="1217"/>
      <c r="L144" s="1217"/>
      <c r="M144" s="1217"/>
      <c r="N144" s="1217"/>
      <c r="O144" s="1217"/>
      <c r="P144" s="1217"/>
      <c r="Q144" s="1217"/>
      <c r="R144" s="1217"/>
      <c r="S144" s="1217"/>
      <c r="T144" s="1217"/>
      <c r="U144" s="1217"/>
      <c r="V144" s="1217"/>
      <c r="W144" s="1217"/>
      <c r="X144" s="1217"/>
      <c r="Y144" s="1217"/>
      <c r="Z144" s="1217"/>
      <c r="AA144" s="1217"/>
      <c r="AB144" s="1217"/>
      <c r="AC144" s="1217"/>
      <c r="AD144" s="1217"/>
      <c r="AE144" s="1217"/>
      <c r="AF144" s="1217"/>
      <c r="AG144" s="1217"/>
      <c r="AH144" s="1217"/>
      <c r="AI144" s="1217"/>
      <c r="AJ144" s="1217"/>
      <c r="AK144" s="1217"/>
      <c r="AL144" s="1217"/>
      <c r="AM144" s="1217"/>
      <c r="AN144" s="1217"/>
      <c r="AO144" s="1217"/>
      <c r="AP144" s="1222" t="s">
        <v>81</v>
      </c>
      <c r="AQ144" s="1222"/>
      <c r="AR144" s="1222"/>
      <c r="AS144" s="1222"/>
      <c r="AT144" s="1222"/>
      <c r="AU144" s="1222"/>
      <c r="AV144" s="1222"/>
      <c r="AW144" s="1222"/>
      <c r="AX144" s="1222"/>
      <c r="AY144" s="1222"/>
      <c r="AZ144" s="1222"/>
      <c r="BA144" s="1222"/>
      <c r="BB144" s="1222"/>
      <c r="BC144" s="1222"/>
      <c r="BD144" s="1222"/>
      <c r="BE144" s="1222"/>
      <c r="BF144" s="1222"/>
      <c r="BG144" s="1222"/>
      <c r="BH144" s="1222"/>
      <c r="BI144" s="1222"/>
      <c r="BJ144" s="1222"/>
      <c r="BK144" s="1222"/>
      <c r="BL144" s="1222"/>
      <c r="BM144" s="1222"/>
      <c r="BN144" s="1222"/>
      <c r="BO144" s="1222"/>
      <c r="BP144" s="1222"/>
      <c r="BQ144" s="1222"/>
      <c r="BR144" s="1222"/>
      <c r="BS144" s="1217"/>
      <c r="BT144" s="1217"/>
      <c r="BU144" s="1217"/>
      <c r="BV144" s="1217"/>
      <c r="BW144" s="1216"/>
    </row>
    <row r="145" spans="3:75" ht="4.5" customHeight="1">
      <c r="C145" s="1213"/>
      <c r="D145" s="1217"/>
      <c r="E145" s="1217"/>
      <c r="F145" s="1217"/>
      <c r="G145" s="1217"/>
      <c r="H145" s="1217"/>
      <c r="I145" s="1217"/>
      <c r="J145" s="1217"/>
      <c r="K145" s="1217"/>
      <c r="L145" s="1217"/>
      <c r="M145" s="1217"/>
      <c r="N145" s="1217"/>
      <c r="O145" s="1217"/>
      <c r="P145" s="1217"/>
      <c r="Q145" s="1217"/>
      <c r="R145" s="1217"/>
      <c r="S145" s="1217"/>
      <c r="T145" s="1217"/>
      <c r="U145" s="1217"/>
      <c r="V145" s="1217"/>
      <c r="W145" s="1217"/>
      <c r="X145" s="1217"/>
      <c r="Y145" s="1217"/>
      <c r="Z145" s="1217"/>
      <c r="AA145" s="1217"/>
      <c r="AB145" s="1217"/>
      <c r="AC145" s="1217"/>
      <c r="AD145" s="1217"/>
      <c r="AE145" s="1217"/>
      <c r="AF145" s="1217"/>
      <c r="AG145" s="1217"/>
      <c r="AH145" s="1217"/>
      <c r="AI145" s="1217"/>
      <c r="AJ145" s="1217"/>
      <c r="AK145" s="1217"/>
      <c r="AL145" s="1217"/>
      <c r="AM145" s="1217"/>
      <c r="AN145" s="1217"/>
      <c r="AO145" s="1217"/>
      <c r="AP145" s="1222"/>
      <c r="AQ145" s="1222"/>
      <c r="AR145" s="1222"/>
      <c r="AS145" s="1222"/>
      <c r="AT145" s="1222"/>
      <c r="AU145" s="1222"/>
      <c r="AV145" s="1222"/>
      <c r="AW145" s="1222"/>
      <c r="AX145" s="1222"/>
      <c r="AY145" s="1222"/>
      <c r="AZ145" s="1222"/>
      <c r="BA145" s="1222"/>
      <c r="BB145" s="1222"/>
      <c r="BC145" s="1222"/>
      <c r="BD145" s="1222"/>
      <c r="BE145" s="1222"/>
      <c r="BF145" s="1222"/>
      <c r="BG145" s="1222"/>
      <c r="BH145" s="1222"/>
      <c r="BI145" s="1222"/>
      <c r="BJ145" s="1222"/>
      <c r="BK145" s="1222"/>
      <c r="BL145" s="1222"/>
      <c r="BM145" s="1222"/>
      <c r="BN145" s="1222"/>
      <c r="BO145" s="1222"/>
      <c r="BP145" s="1222"/>
      <c r="BQ145" s="1222"/>
      <c r="BR145" s="1222"/>
      <c r="BS145" s="1217"/>
      <c r="BT145" s="1217"/>
      <c r="BU145" s="1217"/>
      <c r="BV145" s="1217"/>
      <c r="BW145" s="1216"/>
    </row>
    <row r="146" spans="3:75" ht="5.0999999999999996" customHeight="1">
      <c r="C146" s="1224"/>
      <c r="D146" s="1223"/>
      <c r="E146" s="1223"/>
      <c r="F146" s="1223"/>
      <c r="G146" s="1223"/>
      <c r="H146" s="1223"/>
      <c r="I146" s="1223"/>
      <c r="J146" s="1223"/>
      <c r="K146" s="1223"/>
      <c r="L146" s="1223"/>
      <c r="M146" s="1223"/>
      <c r="N146" s="1223"/>
      <c r="O146" s="1223"/>
      <c r="P146" s="1223"/>
      <c r="Q146" s="1223"/>
      <c r="R146" s="1223"/>
      <c r="S146" s="1223"/>
      <c r="T146" s="1223"/>
      <c r="U146" s="1223"/>
      <c r="V146" s="1223"/>
      <c r="W146" s="1223"/>
      <c r="X146" s="1223"/>
      <c r="Y146" s="1223"/>
      <c r="Z146" s="1223"/>
      <c r="AA146" s="1223"/>
      <c r="AB146" s="1223"/>
      <c r="AC146" s="1223"/>
      <c r="AD146" s="1223"/>
      <c r="AE146" s="1223"/>
      <c r="AF146" s="1223"/>
      <c r="AG146" s="1223"/>
      <c r="AH146" s="1223"/>
      <c r="AI146" s="1223"/>
      <c r="AJ146" s="1223"/>
      <c r="AK146" s="1223"/>
      <c r="AL146" s="1223"/>
      <c r="AM146" s="1223"/>
      <c r="AN146" s="1223"/>
      <c r="AO146" s="1223"/>
      <c r="AP146" s="1225"/>
      <c r="AQ146" s="1225"/>
      <c r="AR146" s="1225"/>
      <c r="AS146" s="1225"/>
      <c r="AT146" s="1225"/>
      <c r="AU146" s="1225"/>
      <c r="AV146" s="1225"/>
      <c r="AW146" s="1225"/>
      <c r="AX146" s="1225"/>
      <c r="AY146" s="1225"/>
      <c r="AZ146" s="1225"/>
      <c r="BA146" s="1225"/>
      <c r="BB146" s="1225"/>
      <c r="BC146" s="1225"/>
      <c r="BD146" s="1225"/>
      <c r="BE146" s="1225"/>
      <c r="BF146" s="1225"/>
      <c r="BG146" s="1225"/>
      <c r="BH146" s="1225"/>
      <c r="BI146" s="1225"/>
      <c r="BJ146" s="1225"/>
      <c r="BK146" s="1225"/>
      <c r="BL146" s="1225"/>
      <c r="BM146" s="1225"/>
      <c r="BN146" s="1225"/>
      <c r="BO146" s="1225"/>
      <c r="BP146" s="1225"/>
      <c r="BQ146" s="1225"/>
      <c r="BR146" s="1225"/>
      <c r="BS146" s="1223"/>
      <c r="BT146" s="1223"/>
      <c r="BU146" s="1223"/>
      <c r="BV146" s="1223"/>
      <c r="BW146" s="1226"/>
    </row>
    <row r="147" spans="3:75" ht="5.0999999999999996" customHeight="1"/>
    <row r="148" spans="3:75" ht="5.0999999999999996" customHeight="1"/>
    <row r="149" spans="3:75" ht="5.0999999999999996" customHeight="1"/>
    <row r="254" spans="61:61">
      <c r="BI254" s="72">
        <v>1</v>
      </c>
    </row>
  </sheetData>
  <sheetProtection password="EF67" sheet="1" objects="1" scenarios="1"/>
  <mergeCells count="365">
    <mergeCell ref="C121:D121"/>
    <mergeCell ref="C122:D122"/>
    <mergeCell ref="C123:D123"/>
    <mergeCell ref="C124:D124"/>
    <mergeCell ref="C125:D125"/>
    <mergeCell ref="C126:D126"/>
    <mergeCell ref="BH114:BW114"/>
    <mergeCell ref="E115:BG115"/>
    <mergeCell ref="BH115:BW115"/>
    <mergeCell ref="E114:BG114"/>
    <mergeCell ref="C114:D114"/>
    <mergeCell ref="C115:D115"/>
    <mergeCell ref="C116:D116"/>
    <mergeCell ref="E116:BG116"/>
    <mergeCell ref="BH116:BW116"/>
    <mergeCell ref="E117:BG117"/>
    <mergeCell ref="E118:BG118"/>
    <mergeCell ref="E119:BG119"/>
    <mergeCell ref="BH117:BW117"/>
    <mergeCell ref="BH118:BW118"/>
    <mergeCell ref="BH119:BW119"/>
    <mergeCell ref="C117:D117"/>
    <mergeCell ref="C13:BW13"/>
    <mergeCell ref="C120:D120"/>
    <mergeCell ref="E120:BG120"/>
    <mergeCell ref="BH93:BW93"/>
    <mergeCell ref="E92:BG92"/>
    <mergeCell ref="BH92:BW92"/>
    <mergeCell ref="E76:BG76"/>
    <mergeCell ref="BH76:BW76"/>
    <mergeCell ref="E77:BG77"/>
    <mergeCell ref="BH77:BW77"/>
    <mergeCell ref="E89:BG89"/>
    <mergeCell ref="BH88:BW88"/>
    <mergeCell ref="BH101:BW101"/>
    <mergeCell ref="BH110:BW110"/>
    <mergeCell ref="E113:BG113"/>
    <mergeCell ref="BH113:BW113"/>
    <mergeCell ref="E101:BG101"/>
    <mergeCell ref="E88:BG88"/>
    <mergeCell ref="BH91:BW91"/>
    <mergeCell ref="E94:BG94"/>
    <mergeCell ref="E95:BG95"/>
    <mergeCell ref="BH95:BW95"/>
    <mergeCell ref="E96:BG96"/>
    <mergeCell ref="BH96:BW96"/>
    <mergeCell ref="AQ134:AR136"/>
    <mergeCell ref="AS134:AT136"/>
    <mergeCell ref="AU134:AV136"/>
    <mergeCell ref="E67:BG67"/>
    <mergeCell ref="BH67:BW67"/>
    <mergeCell ref="C131:BW133"/>
    <mergeCell ref="C134:E136"/>
    <mergeCell ref="F134:AC136"/>
    <mergeCell ref="AD134:AD136"/>
    <mergeCell ref="AE134:AF136"/>
    <mergeCell ref="AG134:AH136"/>
    <mergeCell ref="AI134:AJ136"/>
    <mergeCell ref="E126:BG126"/>
    <mergeCell ref="BH94:BW94"/>
    <mergeCell ref="BH120:BW120"/>
    <mergeCell ref="BH80:BW80"/>
    <mergeCell ref="E81:BG81"/>
    <mergeCell ref="BH81:BW81"/>
    <mergeCell ref="E82:BG82"/>
    <mergeCell ref="BH82:BW82"/>
    <mergeCell ref="E93:BG93"/>
    <mergeCell ref="C127:D127"/>
    <mergeCell ref="C118:D118"/>
    <mergeCell ref="C119:D119"/>
    <mergeCell ref="F137:AC140"/>
    <mergeCell ref="AQ139:BQ143"/>
    <mergeCell ref="BR139:BW143"/>
    <mergeCell ref="C144:AO146"/>
    <mergeCell ref="AP144:BR146"/>
    <mergeCell ref="BS144:BW146"/>
    <mergeCell ref="E121:BG121"/>
    <mergeCell ref="BH121:BW121"/>
    <mergeCell ref="E122:BG122"/>
    <mergeCell ref="BH122:BW122"/>
    <mergeCell ref="AW134:AX136"/>
    <mergeCell ref="AY134:BW136"/>
    <mergeCell ref="E123:BG123"/>
    <mergeCell ref="BH123:BW123"/>
    <mergeCell ref="E124:BG124"/>
    <mergeCell ref="BH124:BW124"/>
    <mergeCell ref="E125:BG125"/>
    <mergeCell ref="BH125:BW125"/>
    <mergeCell ref="BH126:BW126"/>
    <mergeCell ref="E127:BG127"/>
    <mergeCell ref="BH127:BW127"/>
    <mergeCell ref="AK134:AL136"/>
    <mergeCell ref="AM134:AN136"/>
    <mergeCell ref="AO134:AP136"/>
    <mergeCell ref="E78:BG78"/>
    <mergeCell ref="BH78:BW78"/>
    <mergeCell ref="E79:BG79"/>
    <mergeCell ref="BH79:BW79"/>
    <mergeCell ref="BH89:BW89"/>
    <mergeCell ref="E90:BG90"/>
    <mergeCell ref="BH90:BW90"/>
    <mergeCell ref="E91:BG91"/>
    <mergeCell ref="E80:BG80"/>
    <mergeCell ref="E83:BG83"/>
    <mergeCell ref="BH83:BW83"/>
    <mergeCell ref="E84:BG84"/>
    <mergeCell ref="BH84:BW84"/>
    <mergeCell ref="BH61:BW61"/>
    <mergeCell ref="E62:BG62"/>
    <mergeCell ref="BH62:BW62"/>
    <mergeCell ref="E63:BG63"/>
    <mergeCell ref="BH63:BW63"/>
    <mergeCell ref="E64:BG64"/>
    <mergeCell ref="BH64:BW64"/>
    <mergeCell ref="E66:BG66"/>
    <mergeCell ref="BH66:BW66"/>
    <mergeCell ref="BH55:BW55"/>
    <mergeCell ref="E56:BG56"/>
    <mergeCell ref="BH56:BW56"/>
    <mergeCell ref="E58:BG58"/>
    <mergeCell ref="BH58:BW58"/>
    <mergeCell ref="E59:BG59"/>
    <mergeCell ref="BH59:BW59"/>
    <mergeCell ref="BH57:BW57"/>
    <mergeCell ref="E60:BG60"/>
    <mergeCell ref="BH60:BW60"/>
    <mergeCell ref="AG21:AH23"/>
    <mergeCell ref="AI21:AJ23"/>
    <mergeCell ref="AK21:AL23"/>
    <mergeCell ref="BI21:BJ23"/>
    <mergeCell ref="E65:BG65"/>
    <mergeCell ref="BH65:BW65"/>
    <mergeCell ref="E40:BG40"/>
    <mergeCell ref="E50:BG50"/>
    <mergeCell ref="BH50:BW50"/>
    <mergeCell ref="E51:BG51"/>
    <mergeCell ref="BH51:BW51"/>
    <mergeCell ref="E52:BG52"/>
    <mergeCell ref="BH52:BW52"/>
    <mergeCell ref="E29:BG29"/>
    <mergeCell ref="BH29:BW29"/>
    <mergeCell ref="E30:BG30"/>
    <mergeCell ref="BH30:BW30"/>
    <mergeCell ref="E31:BG31"/>
    <mergeCell ref="BH31:BW31"/>
    <mergeCell ref="E38:BG38"/>
    <mergeCell ref="BH38:BW38"/>
    <mergeCell ref="E39:BG39"/>
    <mergeCell ref="BH39:BW39"/>
    <mergeCell ref="E36:BG36"/>
    <mergeCell ref="E32:BG32"/>
    <mergeCell ref="BH32:BW32"/>
    <mergeCell ref="E33:BG33"/>
    <mergeCell ref="BH33:BW33"/>
    <mergeCell ref="BH40:BW40"/>
    <mergeCell ref="E41:BG41"/>
    <mergeCell ref="BH41:BW41"/>
    <mergeCell ref="E42:BG42"/>
    <mergeCell ref="BH42:BW42"/>
    <mergeCell ref="BH36:BW36"/>
    <mergeCell ref="E37:BG37"/>
    <mergeCell ref="BH37:BW37"/>
    <mergeCell ref="E34:BG34"/>
    <mergeCell ref="BH34:BW34"/>
    <mergeCell ref="E35:BG35"/>
    <mergeCell ref="BH35:BW35"/>
    <mergeCell ref="BH43:BW43"/>
    <mergeCell ref="E44:BG44"/>
    <mergeCell ref="BH44:BW44"/>
    <mergeCell ref="E45:BG45"/>
    <mergeCell ref="BH45:BW45"/>
    <mergeCell ref="E46:BG46"/>
    <mergeCell ref="BH46:BW46"/>
    <mergeCell ref="E47:BG47"/>
    <mergeCell ref="BH47:BW47"/>
    <mergeCell ref="C3:BW5"/>
    <mergeCell ref="C6:BW7"/>
    <mergeCell ref="C8:BW9"/>
    <mergeCell ref="C10:BW11"/>
    <mergeCell ref="C14:BW14"/>
    <mergeCell ref="C15:C16"/>
    <mergeCell ref="D15:E16"/>
    <mergeCell ref="F15:BW16"/>
    <mergeCell ref="C17:C23"/>
    <mergeCell ref="D17:E19"/>
    <mergeCell ref="F17:T19"/>
    <mergeCell ref="U17:BV19"/>
    <mergeCell ref="BW17:BW23"/>
    <mergeCell ref="D20:BV20"/>
    <mergeCell ref="D21:E23"/>
    <mergeCell ref="F21:L23"/>
    <mergeCell ref="M21:N23"/>
    <mergeCell ref="O21:P23"/>
    <mergeCell ref="AM21:BB23"/>
    <mergeCell ref="Q21:R23"/>
    <mergeCell ref="S21:T23"/>
    <mergeCell ref="U21:V23"/>
    <mergeCell ref="W21:X23"/>
    <mergeCell ref="Y21:Z23"/>
    <mergeCell ref="C12:BW12"/>
    <mergeCell ref="E26:BG26"/>
    <mergeCell ref="C27:D27"/>
    <mergeCell ref="E27:BG27"/>
    <mergeCell ref="BH27:BW27"/>
    <mergeCell ref="C28:D28"/>
    <mergeCell ref="C29:D29"/>
    <mergeCell ref="C30:D30"/>
    <mergeCell ref="C31:D31"/>
    <mergeCell ref="BO21:BP23"/>
    <mergeCell ref="BQ21:BR23"/>
    <mergeCell ref="BS21:BT23"/>
    <mergeCell ref="BU21:BV23"/>
    <mergeCell ref="BH26:BW26"/>
    <mergeCell ref="BC21:BD23"/>
    <mergeCell ref="E28:BG28"/>
    <mergeCell ref="BH28:BW28"/>
    <mergeCell ref="AA21:AB23"/>
    <mergeCell ref="BE21:BF23"/>
    <mergeCell ref="BG21:BH23"/>
    <mergeCell ref="BK21:BL23"/>
    <mergeCell ref="BM21:BN23"/>
    <mergeCell ref="AC21:AD23"/>
    <mergeCell ref="AE21:AF2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E48:BG48"/>
    <mergeCell ref="E43:BG43"/>
    <mergeCell ref="BH48:BW48"/>
    <mergeCell ref="C49:D49"/>
    <mergeCell ref="E49:BG49"/>
    <mergeCell ref="BH49:BW49"/>
    <mergeCell ref="C50:D50"/>
    <mergeCell ref="C51:D51"/>
    <mergeCell ref="C52:D52"/>
    <mergeCell ref="C53:D53"/>
    <mergeCell ref="C54:D54"/>
    <mergeCell ref="E54:BG54"/>
    <mergeCell ref="BH54:BW54"/>
    <mergeCell ref="E53:BG53"/>
    <mergeCell ref="BH53:BW53"/>
    <mergeCell ref="C55:D55"/>
    <mergeCell ref="C56:D56"/>
    <mergeCell ref="C57:D57"/>
    <mergeCell ref="E57:BG57"/>
    <mergeCell ref="C58:D58"/>
    <mergeCell ref="C59:D59"/>
    <mergeCell ref="C60:D60"/>
    <mergeCell ref="C61:D61"/>
    <mergeCell ref="C62:D62"/>
    <mergeCell ref="E55:BG55"/>
    <mergeCell ref="E61:BG61"/>
    <mergeCell ref="C63:D63"/>
    <mergeCell ref="C64:D64"/>
    <mergeCell ref="C65:D65"/>
    <mergeCell ref="C66:D66"/>
    <mergeCell ref="C67:D67"/>
    <mergeCell ref="C68:D68"/>
    <mergeCell ref="E68:BG68"/>
    <mergeCell ref="BH68:BW68"/>
    <mergeCell ref="C69:D69"/>
    <mergeCell ref="E69:BG69"/>
    <mergeCell ref="BH69:BW69"/>
    <mergeCell ref="C70:D70"/>
    <mergeCell ref="E70:BG70"/>
    <mergeCell ref="BH70:BW70"/>
    <mergeCell ref="C72:D72"/>
    <mergeCell ref="E72:BG72"/>
    <mergeCell ref="BH72:BW72"/>
    <mergeCell ref="C73:D73"/>
    <mergeCell ref="C74:D74"/>
    <mergeCell ref="C75:D75"/>
    <mergeCell ref="E75:BG75"/>
    <mergeCell ref="BH75:BW75"/>
    <mergeCell ref="E73:BG73"/>
    <mergeCell ref="BH73:BW73"/>
    <mergeCell ref="E74:BG74"/>
    <mergeCell ref="BH74:BW74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E85:BG85"/>
    <mergeCell ref="BH85:BW85"/>
    <mergeCell ref="C86:D86"/>
    <mergeCell ref="E86:BG86"/>
    <mergeCell ref="BH86:BW86"/>
    <mergeCell ref="C87:D87"/>
    <mergeCell ref="E87:BG87"/>
    <mergeCell ref="BH87:BW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BH97:BW97"/>
    <mergeCell ref="C98:D98"/>
    <mergeCell ref="E98:BG98"/>
    <mergeCell ref="BH98:BW98"/>
    <mergeCell ref="C99:D99"/>
    <mergeCell ref="E99:BG99"/>
    <mergeCell ref="BH99:BW99"/>
    <mergeCell ref="C100:D100"/>
    <mergeCell ref="E100:BG100"/>
    <mergeCell ref="BH100:BW100"/>
    <mergeCell ref="E97:BG97"/>
    <mergeCell ref="C101:D101"/>
    <mergeCell ref="C102:D102"/>
    <mergeCell ref="C103:D103"/>
    <mergeCell ref="C104:D104"/>
    <mergeCell ref="E104:BG104"/>
    <mergeCell ref="BH104:BW104"/>
    <mergeCell ref="BH105:BW105"/>
    <mergeCell ref="C105:D105"/>
    <mergeCell ref="E105:BG105"/>
    <mergeCell ref="E102:BG102"/>
    <mergeCell ref="BH102:BW102"/>
    <mergeCell ref="E103:BG103"/>
    <mergeCell ref="BH103:BW103"/>
    <mergeCell ref="C111:D111"/>
    <mergeCell ref="E111:BG111"/>
    <mergeCell ref="BH111:BW111"/>
    <mergeCell ref="C112:D112"/>
    <mergeCell ref="E112:BG112"/>
    <mergeCell ref="BH112:BW112"/>
    <mergeCell ref="C113:D113"/>
    <mergeCell ref="C106:D106"/>
    <mergeCell ref="E106:BG106"/>
    <mergeCell ref="BH106:BW106"/>
    <mergeCell ref="C107:D107"/>
    <mergeCell ref="E107:BG107"/>
    <mergeCell ref="BH107:BW107"/>
    <mergeCell ref="C108:D108"/>
    <mergeCell ref="C109:D109"/>
    <mergeCell ref="C110:D110"/>
    <mergeCell ref="E110:BG110"/>
    <mergeCell ref="E108:BG108"/>
    <mergeCell ref="BH108:BW108"/>
    <mergeCell ref="E109:BG109"/>
    <mergeCell ref="BH109:BW109"/>
  </mergeCells>
  <hyperlinks>
    <hyperlink ref="C13" r:id="rId1"/>
  </hyperlinks>
  <printOptions horizontalCentered="1"/>
  <pageMargins left="0.21" right="0.21" top="0.56999999999999995" bottom="0.19685039370078741" header="0.19685039370078741" footer="0.51181102362204722"/>
  <pageSetup paperSize="9" scale="80" orientation="portrait" r:id="rId2"/>
  <headerFooter alignWithMargins="0"/>
  <rowBreaks count="2" manualBreakCount="2">
    <brk id="56" max="75" man="1"/>
    <brk id="87" max="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I60"/>
  <sheetViews>
    <sheetView zoomScaleNormal="100" workbookViewId="0">
      <selection sqref="A1:L1"/>
    </sheetView>
  </sheetViews>
  <sheetFormatPr defaultRowHeight="21"/>
  <cols>
    <col min="1" max="1" width="2.7109375" style="153" customWidth="1"/>
    <col min="2" max="2" width="25.42578125" style="153" customWidth="1"/>
    <col min="3" max="3" width="13.28515625" style="153" customWidth="1"/>
    <col min="4" max="4" width="13.85546875" style="153" customWidth="1"/>
    <col min="5" max="5" width="13.28515625" style="153" customWidth="1"/>
    <col min="6" max="6" width="14.7109375" style="153" customWidth="1"/>
    <col min="7" max="7" width="14.85546875" style="153" customWidth="1"/>
    <col min="8" max="8" width="11.42578125" style="153" customWidth="1"/>
    <col min="9" max="9" width="11.140625" style="153" customWidth="1"/>
    <col min="10" max="10" width="11.42578125" style="153" customWidth="1"/>
    <col min="11" max="11" width="13.5703125" style="153" customWidth="1"/>
    <col min="12" max="12" width="19.140625" style="153" customWidth="1"/>
    <col min="13" max="16384" width="9.140625" style="153"/>
  </cols>
  <sheetData>
    <row r="1" spans="1:12">
      <c r="A1" s="1267" t="s">
        <v>369</v>
      </c>
      <c r="B1" s="1268"/>
      <c r="C1" s="1268"/>
      <c r="D1" s="1268"/>
      <c r="E1" s="1268"/>
      <c r="F1" s="1268"/>
      <c r="G1" s="1268"/>
      <c r="H1" s="1268"/>
      <c r="I1" s="1268"/>
      <c r="J1" s="1268"/>
      <c r="K1" s="1268"/>
      <c r="L1" s="1269"/>
    </row>
    <row r="2" spans="1:12" ht="45.75" customHeight="1">
      <c r="A2" s="1251" t="s">
        <v>395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3"/>
    </row>
    <row r="3" spans="1:12" ht="24" customHeight="1">
      <c r="A3" s="1254" t="s">
        <v>370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6"/>
    </row>
    <row r="4" spans="1:12">
      <c r="A4" s="1270"/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</row>
    <row r="5" spans="1:12">
      <c r="A5" s="1257" t="s">
        <v>371</v>
      </c>
      <c r="B5" s="1258"/>
      <c r="C5" s="1258"/>
      <c r="D5" s="1258"/>
      <c r="E5" s="1258"/>
      <c r="F5" s="1258"/>
      <c r="G5" s="1258"/>
      <c r="H5" s="1258"/>
      <c r="I5" s="1258"/>
      <c r="J5" s="1258"/>
      <c r="K5" s="1258"/>
      <c r="L5" s="1259"/>
    </row>
    <row r="6" spans="1:12" ht="69.75" customHeight="1">
      <c r="A6" s="1271" t="s">
        <v>373</v>
      </c>
      <c r="B6" s="1272"/>
      <c r="C6" s="1272"/>
      <c r="D6" s="1272"/>
      <c r="E6" s="1272"/>
      <c r="F6" s="1272"/>
      <c r="G6" s="1272"/>
      <c r="H6" s="1272"/>
      <c r="I6" s="1272"/>
      <c r="J6" s="1272"/>
      <c r="K6" s="1272"/>
      <c r="L6" s="1273"/>
    </row>
    <row r="7" spans="1:12">
      <c r="A7" s="1260" t="s">
        <v>372</v>
      </c>
      <c r="B7" s="1261"/>
      <c r="C7" s="1261"/>
      <c r="D7" s="1261"/>
      <c r="E7" s="1261"/>
      <c r="F7" s="1261"/>
      <c r="G7" s="1261"/>
      <c r="H7" s="1261"/>
      <c r="I7" s="1261"/>
      <c r="J7" s="1261"/>
      <c r="K7" s="1261"/>
      <c r="L7" s="1262"/>
    </row>
    <row r="8" spans="1:12">
      <c r="A8" s="1263"/>
      <c r="B8" s="1263"/>
      <c r="C8" s="1263"/>
      <c r="D8" s="1263"/>
      <c r="E8" s="1263"/>
      <c r="F8" s="1263"/>
      <c r="G8" s="1263"/>
      <c r="H8" s="1263"/>
      <c r="I8" s="1263"/>
      <c r="J8" s="1263"/>
      <c r="K8" s="1263"/>
      <c r="L8" s="1263"/>
    </row>
    <row r="9" spans="1:12" ht="27.95" customHeight="1">
      <c r="A9" s="1264" t="s">
        <v>374</v>
      </c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6"/>
    </row>
    <row r="10" spans="1:12" ht="27.95" customHeight="1">
      <c r="A10" s="1274" t="s">
        <v>375</v>
      </c>
      <c r="B10" s="1248"/>
      <c r="C10" s="1248"/>
      <c r="D10" s="1248"/>
      <c r="E10" s="1248"/>
      <c r="F10" s="1248"/>
      <c r="G10" s="1275"/>
      <c r="H10" s="1275"/>
      <c r="I10" s="1275"/>
      <c r="J10" s="1275"/>
      <c r="K10" s="1275"/>
      <c r="L10" s="1276"/>
    </row>
    <row r="11" spans="1:12" ht="27.95" customHeight="1">
      <c r="A11" s="1247" t="s">
        <v>396</v>
      </c>
      <c r="B11" s="1248"/>
      <c r="C11" s="1248"/>
      <c r="D11" s="1248"/>
      <c r="E11" s="1248"/>
      <c r="F11" s="1248"/>
      <c r="G11" s="1249"/>
      <c r="H11" s="1249"/>
      <c r="I11" s="1249"/>
      <c r="J11" s="1249"/>
      <c r="K11" s="1249"/>
      <c r="L11" s="1250"/>
    </row>
    <row r="12" spans="1:12" ht="27.95" customHeight="1">
      <c r="A12" s="1278" t="s">
        <v>391</v>
      </c>
      <c r="B12" s="1279"/>
      <c r="C12" s="1279"/>
      <c r="D12" s="1279"/>
      <c r="E12" s="1279"/>
      <c r="F12" s="1279"/>
      <c r="G12" s="1280"/>
      <c r="H12" s="1280"/>
      <c r="I12" s="1280"/>
      <c r="J12" s="1280"/>
      <c r="K12" s="1280"/>
      <c r="L12" s="1281"/>
    </row>
    <row r="13" spans="1:12" ht="27.95" customHeight="1">
      <c r="A13" s="1274" t="s">
        <v>392</v>
      </c>
      <c r="B13" s="1248"/>
      <c r="C13" s="1248"/>
      <c r="D13" s="1248"/>
      <c r="E13" s="1248"/>
      <c r="F13" s="1248"/>
      <c r="G13" s="1249"/>
      <c r="H13" s="1249"/>
      <c r="I13" s="1249"/>
      <c r="J13" s="1249"/>
      <c r="K13" s="1249"/>
      <c r="L13" s="1250"/>
    </row>
    <row r="14" spans="1:12" ht="27.95" customHeight="1">
      <c r="A14" s="1282" t="s">
        <v>394</v>
      </c>
      <c r="B14" s="1283"/>
      <c r="C14" s="1283"/>
      <c r="D14" s="1283"/>
      <c r="E14" s="1283"/>
      <c r="F14" s="1283"/>
      <c r="G14" s="1263"/>
      <c r="H14" s="1263"/>
      <c r="I14" s="1263"/>
      <c r="J14" s="1263"/>
      <c r="K14" s="1263"/>
      <c r="L14" s="1284"/>
    </row>
    <row r="15" spans="1:12" ht="27.95" customHeight="1">
      <c r="A15" s="1274" t="s">
        <v>391</v>
      </c>
      <c r="B15" s="1285"/>
      <c r="C15" s="1285"/>
      <c r="D15" s="1285"/>
      <c r="E15" s="1285"/>
      <c r="F15" s="1285"/>
      <c r="G15" s="1275"/>
      <c r="H15" s="1286"/>
      <c r="I15" s="1286"/>
      <c r="J15" s="1286"/>
      <c r="K15" s="1286"/>
      <c r="L15" s="1287"/>
    </row>
    <row r="16" spans="1:12" ht="27.95" customHeight="1">
      <c r="A16" s="1274" t="s">
        <v>392</v>
      </c>
      <c r="B16" s="1248"/>
      <c r="C16" s="1248"/>
      <c r="D16" s="1248"/>
      <c r="E16" s="1248"/>
      <c r="F16" s="1248"/>
      <c r="G16" s="1290"/>
      <c r="H16" s="1290"/>
      <c r="I16" s="1290"/>
      <c r="J16" s="1290"/>
      <c r="K16" s="1290"/>
      <c r="L16" s="1291"/>
    </row>
    <row r="17" spans="1:12" ht="27.95" customHeight="1">
      <c r="A17" s="1282" t="s">
        <v>394</v>
      </c>
      <c r="B17" s="1283"/>
      <c r="C17" s="1283"/>
      <c r="D17" s="1283"/>
      <c r="E17" s="1283"/>
      <c r="F17" s="1283"/>
      <c r="G17" s="1292"/>
      <c r="H17" s="1292"/>
      <c r="I17" s="1292"/>
      <c r="J17" s="1292"/>
      <c r="K17" s="1292"/>
      <c r="L17" s="1293"/>
    </row>
    <row r="18" spans="1:12" ht="27" customHeight="1">
      <c r="A18" s="1274" t="s">
        <v>391</v>
      </c>
      <c r="B18" s="1248"/>
      <c r="C18" s="1248"/>
      <c r="D18" s="1248"/>
      <c r="E18" s="1248"/>
      <c r="F18" s="1248"/>
      <c r="G18" s="1280"/>
      <c r="H18" s="1280"/>
      <c r="I18" s="1280"/>
      <c r="J18" s="1280"/>
      <c r="K18" s="1280"/>
      <c r="L18" s="1281"/>
    </row>
    <row r="19" spans="1:12" ht="26.25" customHeight="1">
      <c r="A19" s="1274" t="s">
        <v>392</v>
      </c>
      <c r="B19" s="1248"/>
      <c r="C19" s="1248"/>
      <c r="D19" s="1248"/>
      <c r="E19" s="1248"/>
      <c r="F19" s="1248"/>
      <c r="G19" s="1297"/>
      <c r="H19" s="1297"/>
      <c r="I19" s="1297"/>
      <c r="J19" s="1297"/>
      <c r="K19" s="1297"/>
      <c r="L19" s="1298"/>
    </row>
    <row r="20" spans="1:12" ht="24.75" customHeight="1">
      <c r="A20" s="1282" t="s">
        <v>394</v>
      </c>
      <c r="B20" s="1283"/>
      <c r="C20" s="1283"/>
      <c r="D20" s="1283"/>
      <c r="E20" s="1283"/>
      <c r="F20" s="1283"/>
      <c r="G20" s="1299"/>
      <c r="H20" s="1299"/>
      <c r="I20" s="1299"/>
      <c r="J20" s="1299"/>
      <c r="K20" s="1299"/>
      <c r="L20" s="1300"/>
    </row>
    <row r="21" spans="1:12">
      <c r="A21" s="1294" t="s">
        <v>393</v>
      </c>
      <c r="B21" s="1295"/>
      <c r="C21" s="1295"/>
      <c r="D21" s="1295"/>
      <c r="E21" s="1295"/>
      <c r="F21" s="1295"/>
      <c r="G21" s="1295"/>
      <c r="H21" s="1295"/>
      <c r="I21" s="1295"/>
      <c r="J21" s="1295"/>
      <c r="K21" s="1295"/>
      <c r="L21" s="1296"/>
    </row>
    <row r="22" spans="1:12">
      <c r="A22" s="1277"/>
      <c r="B22" s="1277"/>
      <c r="C22" s="1277"/>
      <c r="D22" s="1277"/>
      <c r="E22" s="1277"/>
      <c r="F22" s="1277"/>
      <c r="G22" s="1277"/>
      <c r="H22" s="1277"/>
      <c r="I22" s="1277"/>
      <c r="J22" s="1277"/>
      <c r="K22" s="1277"/>
      <c r="L22" s="1277"/>
    </row>
    <row r="23" spans="1:12" ht="37.5" customHeight="1">
      <c r="A23" s="1301">
        <f>FŐLAP!G330</f>
        <v>0</v>
      </c>
      <c r="B23" s="1301"/>
      <c r="C23" s="1289" t="str">
        <f>CONCATENATE(FŐLAP!AF330,FŐLAP!AH330,FŐLAP!AJ330,FŐLAP!AL330)</f>
        <v/>
      </c>
      <c r="D23" s="1289"/>
      <c r="E23" s="1289" t="str">
        <f>CONCATENATE(FŐLAP!AP330,FŐLAP!AR330)</f>
        <v/>
      </c>
      <c r="F23" s="1289"/>
      <c r="G23" s="1289" t="str">
        <f>CONCATENATE(FŐLAP!AV330,FŐLAP!AX330)</f>
        <v/>
      </c>
      <c r="H23" s="1289"/>
      <c r="I23" s="1289"/>
      <c r="J23" s="1289"/>
      <c r="K23" s="1289"/>
      <c r="L23" s="1289"/>
    </row>
    <row r="24" spans="1:12" ht="42" customHeight="1">
      <c r="A24" s="1288" t="s">
        <v>135</v>
      </c>
      <c r="B24" s="1288"/>
      <c r="C24" s="1288" t="s">
        <v>9</v>
      </c>
      <c r="D24" s="1288"/>
      <c r="E24" s="1288" t="s">
        <v>8</v>
      </c>
      <c r="F24" s="1288"/>
      <c r="G24" s="1288" t="s">
        <v>7</v>
      </c>
      <c r="H24" s="1288"/>
      <c r="I24" s="1288" t="s">
        <v>81</v>
      </c>
      <c r="J24" s="1288"/>
      <c r="K24" s="1288"/>
      <c r="L24" s="1288"/>
    </row>
    <row r="60" spans="61:61">
      <c r="BI60" s="153">
        <v>1</v>
      </c>
    </row>
  </sheetData>
  <sheetProtection password="EF67" sheet="1" objects="1" scenarios="1"/>
  <mergeCells count="43">
    <mergeCell ref="I23:L23"/>
    <mergeCell ref="I24:L24"/>
    <mergeCell ref="G16:L16"/>
    <mergeCell ref="A16:F16"/>
    <mergeCell ref="G17:L17"/>
    <mergeCell ref="A17:F17"/>
    <mergeCell ref="A18:F18"/>
    <mergeCell ref="G18:L18"/>
    <mergeCell ref="A21:L21"/>
    <mergeCell ref="G19:L19"/>
    <mergeCell ref="A19:F19"/>
    <mergeCell ref="G20:L20"/>
    <mergeCell ref="A20:F20"/>
    <mergeCell ref="A23:B23"/>
    <mergeCell ref="A24:B24"/>
    <mergeCell ref="C24:D24"/>
    <mergeCell ref="E24:F24"/>
    <mergeCell ref="G24:H24"/>
    <mergeCell ref="C23:D23"/>
    <mergeCell ref="E23:F23"/>
    <mergeCell ref="G23:H23"/>
    <mergeCell ref="A22:L22"/>
    <mergeCell ref="A12:F12"/>
    <mergeCell ref="G12:L12"/>
    <mergeCell ref="A13:F13"/>
    <mergeCell ref="G13:L13"/>
    <mergeCell ref="A14:F14"/>
    <mergeCell ref="G14:L14"/>
    <mergeCell ref="A15:F15"/>
    <mergeCell ref="G15:L15"/>
    <mergeCell ref="A1:L1"/>
    <mergeCell ref="A4:L4"/>
    <mergeCell ref="A6:L6"/>
    <mergeCell ref="A10:F10"/>
    <mergeCell ref="G10:L10"/>
    <mergeCell ref="A11:F11"/>
    <mergeCell ref="G11:L11"/>
    <mergeCell ref="A2:L2"/>
    <mergeCell ref="A3:L3"/>
    <mergeCell ref="A5:L5"/>
    <mergeCell ref="A7:L7"/>
    <mergeCell ref="A8:L8"/>
    <mergeCell ref="A9:L9"/>
  </mergeCells>
  <printOptions horizontalCentered="1"/>
  <pageMargins left="0.27559055118110237" right="0.19685039370078741" top="0.74803149606299213" bottom="0.19685039370078741" header="0.19685039370078741" footer="0.19685039370078741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C1:BY246"/>
  <sheetViews>
    <sheetView showGridLines="0" zoomScale="170" zoomScaleNormal="170" zoomScaleSheetLayoutView="145" workbookViewId="0">
      <selection activeCell="C3" sqref="C3:BX5"/>
    </sheetView>
  </sheetViews>
  <sheetFormatPr defaultColWidth="1.140625" defaultRowHeight="12.75"/>
  <sheetData>
    <row r="1" spans="3:76" s="1" customFormat="1" ht="5.0999999999999996" customHeight="1"/>
    <row r="2" spans="3:76" s="1" customFormat="1" ht="5.0999999999999996" customHeight="1"/>
    <row r="3" spans="3:76" s="1" customFormat="1" ht="5.0999999999999996" customHeight="1">
      <c r="C3" s="690" t="s">
        <v>82</v>
      </c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691"/>
      <c r="BD3" s="691"/>
      <c r="BE3" s="691"/>
      <c r="BF3" s="691"/>
      <c r="BG3" s="691"/>
      <c r="BH3" s="691"/>
      <c r="BI3" s="691"/>
      <c r="BJ3" s="691"/>
      <c r="BK3" s="691"/>
      <c r="BL3" s="691"/>
      <c r="BM3" s="691"/>
      <c r="BN3" s="691"/>
      <c r="BO3" s="691"/>
      <c r="BP3" s="691"/>
      <c r="BQ3" s="691"/>
      <c r="BR3" s="691"/>
      <c r="BS3" s="691"/>
      <c r="BT3" s="691"/>
      <c r="BU3" s="691"/>
      <c r="BV3" s="691"/>
      <c r="BW3" s="691"/>
      <c r="BX3" s="692"/>
    </row>
    <row r="4" spans="3:76" s="1" customFormat="1" ht="5.0999999999999996" customHeight="1">
      <c r="C4" s="693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694"/>
      <c r="AR4" s="694"/>
      <c r="AS4" s="694"/>
      <c r="AT4" s="694"/>
      <c r="AU4" s="694"/>
      <c r="AV4" s="694"/>
      <c r="AW4" s="694"/>
      <c r="AX4" s="694"/>
      <c r="AY4" s="694"/>
      <c r="AZ4" s="694"/>
      <c r="BA4" s="694"/>
      <c r="BB4" s="694"/>
      <c r="BC4" s="694"/>
      <c r="BD4" s="694"/>
      <c r="BE4" s="694"/>
      <c r="BF4" s="694"/>
      <c r="BG4" s="694"/>
      <c r="BH4" s="694"/>
      <c r="BI4" s="694"/>
      <c r="BJ4" s="694"/>
      <c r="BK4" s="694"/>
      <c r="BL4" s="694"/>
      <c r="BM4" s="694"/>
      <c r="BN4" s="694"/>
      <c r="BO4" s="694"/>
      <c r="BP4" s="694"/>
      <c r="BQ4" s="694"/>
      <c r="BR4" s="694"/>
      <c r="BS4" s="694"/>
      <c r="BT4" s="694"/>
      <c r="BU4" s="694"/>
      <c r="BV4" s="694"/>
      <c r="BW4" s="694"/>
      <c r="BX4" s="695"/>
    </row>
    <row r="5" spans="3:76" s="1" customFormat="1" ht="5.0999999999999996" customHeight="1">
      <c r="C5" s="693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  <c r="AG5" s="694"/>
      <c r="AH5" s="694"/>
      <c r="AI5" s="694"/>
      <c r="AJ5" s="694"/>
      <c r="AK5" s="694"/>
      <c r="AL5" s="694"/>
      <c r="AM5" s="694"/>
      <c r="AN5" s="694"/>
      <c r="AO5" s="694"/>
      <c r="AP5" s="694"/>
      <c r="AQ5" s="694"/>
      <c r="AR5" s="694"/>
      <c r="AS5" s="694"/>
      <c r="AT5" s="694"/>
      <c r="AU5" s="694"/>
      <c r="AV5" s="694"/>
      <c r="AW5" s="694"/>
      <c r="AX5" s="694"/>
      <c r="AY5" s="694"/>
      <c r="AZ5" s="694"/>
      <c r="BA5" s="694"/>
      <c r="BB5" s="694"/>
      <c r="BC5" s="694"/>
      <c r="BD5" s="694"/>
      <c r="BE5" s="694"/>
      <c r="BF5" s="694"/>
      <c r="BG5" s="694"/>
      <c r="BH5" s="694"/>
      <c r="BI5" s="694"/>
      <c r="BJ5" s="694"/>
      <c r="BK5" s="694"/>
      <c r="BL5" s="694"/>
      <c r="BM5" s="694"/>
      <c r="BN5" s="694"/>
      <c r="BO5" s="694"/>
      <c r="BP5" s="694"/>
      <c r="BQ5" s="694"/>
      <c r="BR5" s="694"/>
      <c r="BS5" s="694"/>
      <c r="BT5" s="694"/>
      <c r="BU5" s="694"/>
      <c r="BV5" s="694"/>
      <c r="BW5" s="694"/>
      <c r="BX5" s="695"/>
    </row>
    <row r="6" spans="3:76" s="1" customFormat="1" ht="5.0999999999999996" customHeight="1">
      <c r="C6" s="696" t="s">
        <v>266</v>
      </c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697"/>
      <c r="AN6" s="697"/>
      <c r="AO6" s="697"/>
      <c r="AP6" s="697"/>
      <c r="AQ6" s="697"/>
      <c r="AR6" s="697"/>
      <c r="AS6" s="697"/>
      <c r="AT6" s="697"/>
      <c r="AU6" s="697"/>
      <c r="AV6" s="697"/>
      <c r="AW6" s="697"/>
      <c r="AX6" s="697"/>
      <c r="AY6" s="697"/>
      <c r="AZ6" s="697"/>
      <c r="BA6" s="697"/>
      <c r="BB6" s="697"/>
      <c r="BC6" s="697"/>
      <c r="BD6" s="697"/>
      <c r="BE6" s="697"/>
      <c r="BF6" s="697"/>
      <c r="BG6" s="697"/>
      <c r="BH6" s="697"/>
      <c r="BI6" s="697"/>
      <c r="BJ6" s="697"/>
      <c r="BK6" s="697"/>
      <c r="BL6" s="697"/>
      <c r="BM6" s="697"/>
      <c r="BN6" s="697"/>
      <c r="BO6" s="697"/>
      <c r="BP6" s="697"/>
      <c r="BQ6" s="697"/>
      <c r="BR6" s="697"/>
      <c r="BS6" s="697"/>
      <c r="BT6" s="697"/>
      <c r="BU6" s="697"/>
      <c r="BV6" s="697"/>
      <c r="BW6" s="697"/>
      <c r="BX6" s="698"/>
    </row>
    <row r="7" spans="3:76" s="1" customFormat="1" ht="8.25" customHeight="1">
      <c r="C7" s="699"/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  <c r="AI7" s="697"/>
      <c r="AJ7" s="697"/>
      <c r="AK7" s="697"/>
      <c r="AL7" s="697"/>
      <c r="AM7" s="697"/>
      <c r="AN7" s="697"/>
      <c r="AO7" s="697"/>
      <c r="AP7" s="697"/>
      <c r="AQ7" s="697"/>
      <c r="AR7" s="697"/>
      <c r="AS7" s="697"/>
      <c r="AT7" s="697"/>
      <c r="AU7" s="697"/>
      <c r="AV7" s="697"/>
      <c r="AW7" s="697"/>
      <c r="AX7" s="697"/>
      <c r="AY7" s="697"/>
      <c r="AZ7" s="697"/>
      <c r="BA7" s="697"/>
      <c r="BB7" s="697"/>
      <c r="BC7" s="697"/>
      <c r="BD7" s="697"/>
      <c r="BE7" s="697"/>
      <c r="BF7" s="697"/>
      <c r="BG7" s="697"/>
      <c r="BH7" s="697"/>
      <c r="BI7" s="697"/>
      <c r="BJ7" s="697"/>
      <c r="BK7" s="697"/>
      <c r="BL7" s="697"/>
      <c r="BM7" s="697"/>
      <c r="BN7" s="697"/>
      <c r="BO7" s="697"/>
      <c r="BP7" s="697"/>
      <c r="BQ7" s="697"/>
      <c r="BR7" s="697"/>
      <c r="BS7" s="697"/>
      <c r="BT7" s="697"/>
      <c r="BU7" s="697"/>
      <c r="BV7" s="697"/>
      <c r="BW7" s="697"/>
      <c r="BX7" s="698"/>
    </row>
    <row r="8" spans="3:76" s="1" customFormat="1" ht="5.0999999999999996" customHeight="1">
      <c r="C8" s="700" t="s">
        <v>83</v>
      </c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697"/>
      <c r="AE8" s="697"/>
      <c r="AF8" s="697"/>
      <c r="AG8" s="697"/>
      <c r="AH8" s="697"/>
      <c r="AI8" s="697"/>
      <c r="AJ8" s="697"/>
      <c r="AK8" s="697"/>
      <c r="AL8" s="697"/>
      <c r="AM8" s="697"/>
      <c r="AN8" s="697"/>
      <c r="AO8" s="697"/>
      <c r="AP8" s="697"/>
      <c r="AQ8" s="697"/>
      <c r="AR8" s="697"/>
      <c r="AS8" s="697"/>
      <c r="AT8" s="697"/>
      <c r="AU8" s="697"/>
      <c r="AV8" s="697"/>
      <c r="AW8" s="697"/>
      <c r="AX8" s="697"/>
      <c r="AY8" s="697"/>
      <c r="AZ8" s="697"/>
      <c r="BA8" s="697"/>
      <c r="BB8" s="697"/>
      <c r="BC8" s="697"/>
      <c r="BD8" s="697"/>
      <c r="BE8" s="697"/>
      <c r="BF8" s="697"/>
      <c r="BG8" s="697"/>
      <c r="BH8" s="697"/>
      <c r="BI8" s="697"/>
      <c r="BJ8" s="697"/>
      <c r="BK8" s="697"/>
      <c r="BL8" s="697"/>
      <c r="BM8" s="697"/>
      <c r="BN8" s="697"/>
      <c r="BO8" s="697"/>
      <c r="BP8" s="697"/>
      <c r="BQ8" s="697"/>
      <c r="BR8" s="697"/>
      <c r="BS8" s="697"/>
      <c r="BT8" s="697"/>
      <c r="BU8" s="697"/>
      <c r="BV8" s="697"/>
      <c r="BW8" s="697"/>
      <c r="BX8" s="698"/>
    </row>
    <row r="9" spans="3:76" s="1" customFormat="1" ht="10.5" customHeight="1">
      <c r="C9" s="699"/>
      <c r="D9" s="697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7"/>
      <c r="V9" s="697"/>
      <c r="W9" s="697"/>
      <c r="X9" s="697"/>
      <c r="Y9" s="697"/>
      <c r="Z9" s="697"/>
      <c r="AA9" s="697"/>
      <c r="AB9" s="697"/>
      <c r="AC9" s="697"/>
      <c r="AD9" s="697"/>
      <c r="AE9" s="697"/>
      <c r="AF9" s="697"/>
      <c r="AG9" s="697"/>
      <c r="AH9" s="697"/>
      <c r="AI9" s="697"/>
      <c r="AJ9" s="697"/>
      <c r="AK9" s="697"/>
      <c r="AL9" s="697"/>
      <c r="AM9" s="697"/>
      <c r="AN9" s="697"/>
      <c r="AO9" s="697"/>
      <c r="AP9" s="697"/>
      <c r="AQ9" s="697"/>
      <c r="AR9" s="697"/>
      <c r="AS9" s="697"/>
      <c r="AT9" s="697"/>
      <c r="AU9" s="697"/>
      <c r="AV9" s="697"/>
      <c r="AW9" s="697"/>
      <c r="AX9" s="697"/>
      <c r="AY9" s="697"/>
      <c r="AZ9" s="697"/>
      <c r="BA9" s="697"/>
      <c r="BB9" s="697"/>
      <c r="BC9" s="697"/>
      <c r="BD9" s="697"/>
      <c r="BE9" s="697"/>
      <c r="BF9" s="697"/>
      <c r="BG9" s="697"/>
      <c r="BH9" s="697"/>
      <c r="BI9" s="697"/>
      <c r="BJ9" s="697"/>
      <c r="BK9" s="697"/>
      <c r="BL9" s="697"/>
      <c r="BM9" s="697"/>
      <c r="BN9" s="697"/>
      <c r="BO9" s="697"/>
      <c r="BP9" s="697"/>
      <c r="BQ9" s="697"/>
      <c r="BR9" s="697"/>
      <c r="BS9" s="697"/>
      <c r="BT9" s="697"/>
      <c r="BU9" s="697"/>
      <c r="BV9" s="697"/>
      <c r="BW9" s="697"/>
      <c r="BX9" s="698"/>
    </row>
    <row r="10" spans="3:76" s="1" customFormat="1" ht="5.0999999999999996" customHeight="1">
      <c r="C10" s="701" t="s">
        <v>261</v>
      </c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W10" s="702"/>
      <c r="X10" s="702"/>
      <c r="Y10" s="702"/>
      <c r="Z10" s="702"/>
      <c r="AA10" s="702"/>
      <c r="AB10" s="702"/>
      <c r="AC10" s="702"/>
      <c r="AD10" s="702"/>
      <c r="AE10" s="702"/>
      <c r="AF10" s="702"/>
      <c r="AG10" s="702"/>
      <c r="AH10" s="702"/>
      <c r="AI10" s="702"/>
      <c r="AJ10" s="702"/>
      <c r="AK10" s="702"/>
      <c r="AL10" s="702"/>
      <c r="AM10" s="702"/>
      <c r="AN10" s="702"/>
      <c r="AO10" s="702"/>
      <c r="AP10" s="702"/>
      <c r="AQ10" s="702"/>
      <c r="AR10" s="702"/>
      <c r="AS10" s="702"/>
      <c r="AT10" s="702"/>
      <c r="AU10" s="702"/>
      <c r="AV10" s="702"/>
      <c r="AW10" s="702"/>
      <c r="AX10" s="702"/>
      <c r="AY10" s="702"/>
      <c r="AZ10" s="702"/>
      <c r="BA10" s="702"/>
      <c r="BB10" s="702"/>
      <c r="BC10" s="702"/>
      <c r="BD10" s="702"/>
      <c r="BE10" s="702"/>
      <c r="BF10" s="702"/>
      <c r="BG10" s="702"/>
      <c r="BH10" s="702"/>
      <c r="BI10" s="702"/>
      <c r="BJ10" s="702"/>
      <c r="BK10" s="702"/>
      <c r="BL10" s="702"/>
      <c r="BM10" s="702"/>
      <c r="BN10" s="702"/>
      <c r="BO10" s="702"/>
      <c r="BP10" s="702"/>
      <c r="BQ10" s="702"/>
      <c r="BR10" s="702"/>
      <c r="BS10" s="702"/>
      <c r="BT10" s="702"/>
      <c r="BU10" s="702"/>
      <c r="BV10" s="702"/>
      <c r="BW10" s="702"/>
      <c r="BX10" s="703"/>
    </row>
    <row r="11" spans="3:76" s="1" customFormat="1" ht="20.25" customHeight="1">
      <c r="C11" s="704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705"/>
      <c r="Z11" s="705"/>
      <c r="AA11" s="705"/>
      <c r="AB11" s="705"/>
      <c r="AC11" s="705"/>
      <c r="AD11" s="705"/>
      <c r="AE11" s="705"/>
      <c r="AF11" s="705"/>
      <c r="AG11" s="705"/>
      <c r="AH11" s="705"/>
      <c r="AI11" s="705"/>
      <c r="AJ11" s="705"/>
      <c r="AK11" s="705"/>
      <c r="AL11" s="705"/>
      <c r="AM11" s="705"/>
      <c r="AN11" s="705"/>
      <c r="AO11" s="705"/>
      <c r="AP11" s="705"/>
      <c r="AQ11" s="705"/>
      <c r="AR11" s="705"/>
      <c r="AS11" s="705"/>
      <c r="AT11" s="705"/>
      <c r="AU11" s="705"/>
      <c r="AV11" s="705"/>
      <c r="AW11" s="705"/>
      <c r="AX11" s="705"/>
      <c r="AY11" s="705"/>
      <c r="AZ11" s="705"/>
      <c r="BA11" s="705"/>
      <c r="BB11" s="705"/>
      <c r="BC11" s="705"/>
      <c r="BD11" s="705"/>
      <c r="BE11" s="705"/>
      <c r="BF11" s="705"/>
      <c r="BG11" s="705"/>
      <c r="BH11" s="705"/>
      <c r="BI11" s="705"/>
      <c r="BJ11" s="705"/>
      <c r="BK11" s="705"/>
      <c r="BL11" s="705"/>
      <c r="BM11" s="705"/>
      <c r="BN11" s="705"/>
      <c r="BO11" s="705"/>
      <c r="BP11" s="705"/>
      <c r="BQ11" s="705"/>
      <c r="BR11" s="705"/>
      <c r="BS11" s="705"/>
      <c r="BT11" s="705"/>
      <c r="BU11" s="705"/>
      <c r="BV11" s="705"/>
      <c r="BW11" s="705"/>
      <c r="BX11" s="706"/>
    </row>
    <row r="12" spans="3:76" s="1" customFormat="1" ht="12.75" customHeight="1"/>
    <row r="13" spans="3:76" s="1" customFormat="1" ht="5.0999999999999996" customHeight="1">
      <c r="C13" s="711"/>
      <c r="D13" s="712"/>
      <c r="E13" s="712"/>
      <c r="F13" s="712"/>
      <c r="G13" s="712"/>
      <c r="H13" s="712"/>
      <c r="I13" s="712"/>
      <c r="J13" s="712"/>
      <c r="K13" s="712"/>
      <c r="L13" s="712"/>
      <c r="M13" s="712"/>
      <c r="N13" s="712"/>
      <c r="O13" s="712"/>
      <c r="P13" s="712"/>
      <c r="Q13" s="712"/>
      <c r="R13" s="712"/>
      <c r="S13" s="712"/>
      <c r="T13" s="712"/>
      <c r="U13" s="712"/>
      <c r="V13" s="712"/>
      <c r="W13" s="712"/>
      <c r="X13" s="712"/>
      <c r="Y13" s="712"/>
      <c r="Z13" s="712"/>
      <c r="AA13" s="712"/>
      <c r="AB13" s="712"/>
      <c r="AC13" s="712"/>
      <c r="AD13" s="712"/>
      <c r="AE13" s="712"/>
      <c r="AF13" s="712"/>
      <c r="AG13" s="712"/>
      <c r="AH13" s="712"/>
      <c r="AI13" s="712"/>
      <c r="AJ13" s="712"/>
      <c r="AK13" s="712"/>
      <c r="AL13" s="712"/>
      <c r="AM13" s="712"/>
      <c r="AN13" s="712"/>
      <c r="AO13" s="712"/>
      <c r="AP13" s="712"/>
      <c r="AQ13" s="712"/>
      <c r="AR13" s="712"/>
      <c r="AS13" s="712"/>
      <c r="AT13" s="712"/>
      <c r="AU13" s="712"/>
      <c r="AV13" s="712"/>
      <c r="AW13" s="712"/>
      <c r="AX13" s="712"/>
      <c r="AY13" s="712"/>
      <c r="AZ13" s="712"/>
      <c r="BA13" s="712"/>
      <c r="BB13" s="712"/>
      <c r="BC13" s="712"/>
      <c r="BD13" s="712"/>
      <c r="BE13" s="712"/>
      <c r="BF13" s="712"/>
      <c r="BG13" s="712"/>
      <c r="BH13" s="712"/>
      <c r="BI13" s="712"/>
      <c r="BJ13" s="712"/>
      <c r="BK13" s="712"/>
      <c r="BL13" s="712"/>
      <c r="BM13" s="712"/>
      <c r="BN13" s="712"/>
      <c r="BO13" s="712"/>
      <c r="BP13" s="712"/>
      <c r="BQ13" s="712"/>
      <c r="BR13" s="712"/>
      <c r="BS13" s="712"/>
      <c r="BT13" s="712"/>
      <c r="BU13" s="712"/>
      <c r="BV13" s="712"/>
      <c r="BW13" s="712"/>
      <c r="BX13" s="713"/>
    </row>
    <row r="14" spans="3:76" s="1" customFormat="1" ht="5.0999999999999996" customHeight="1">
      <c r="C14" s="709"/>
      <c r="D14" s="680"/>
      <c r="E14" s="680"/>
      <c r="F14" s="680"/>
      <c r="G14" s="679" t="s">
        <v>12</v>
      </c>
      <c r="H14" s="680"/>
      <c r="I14" s="680"/>
      <c r="J14" s="680"/>
      <c r="K14" s="680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680"/>
      <c r="AA14" s="680"/>
      <c r="AB14" s="680"/>
      <c r="AC14" s="680"/>
      <c r="AD14" s="680"/>
      <c r="AE14" s="680"/>
      <c r="AF14" s="680"/>
      <c r="AG14" s="680"/>
      <c r="AH14" s="680"/>
      <c r="AI14" s="680"/>
      <c r="AJ14" s="680"/>
      <c r="AK14" s="680"/>
      <c r="AL14" s="680"/>
      <c r="AM14" s="680"/>
      <c r="AN14" s="680"/>
      <c r="AO14" s="680"/>
      <c r="AP14" s="680"/>
      <c r="AQ14" s="680"/>
      <c r="AR14" s="680"/>
      <c r="AS14" s="680"/>
      <c r="AT14" s="680"/>
      <c r="AU14" s="680"/>
      <c r="AV14" s="680"/>
      <c r="AW14" s="680"/>
      <c r="AX14" s="680"/>
      <c r="AY14" s="680"/>
      <c r="AZ14" s="680"/>
      <c r="BA14" s="680"/>
      <c r="BB14" s="680"/>
      <c r="BC14" s="680"/>
      <c r="BD14" s="680"/>
      <c r="BE14" s="680"/>
      <c r="BF14" s="680"/>
      <c r="BG14" s="680"/>
      <c r="BH14" s="680"/>
      <c r="BI14" s="680"/>
      <c r="BJ14" s="680"/>
      <c r="BK14" s="680"/>
      <c r="BL14" s="680"/>
      <c r="BM14" s="680"/>
      <c r="BN14" s="680"/>
      <c r="BO14" s="680"/>
      <c r="BP14" s="680"/>
      <c r="BQ14" s="680"/>
      <c r="BR14" s="680"/>
      <c r="BS14" s="680"/>
      <c r="BT14" s="680"/>
      <c r="BU14" s="680"/>
      <c r="BV14" s="680"/>
      <c r="BW14" s="680"/>
      <c r="BX14" s="681"/>
    </row>
    <row r="15" spans="3:76" s="1" customFormat="1" ht="5.0999999999999996" customHeight="1">
      <c r="C15" s="709"/>
      <c r="D15" s="680"/>
      <c r="E15" s="680"/>
      <c r="F15" s="680"/>
      <c r="G15" s="680"/>
      <c r="H15" s="680"/>
      <c r="I15" s="680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0"/>
      <c r="AJ15" s="680"/>
      <c r="AK15" s="680"/>
      <c r="AL15" s="680"/>
      <c r="AM15" s="680"/>
      <c r="AN15" s="680"/>
      <c r="AO15" s="680"/>
      <c r="AP15" s="680"/>
      <c r="AQ15" s="680"/>
      <c r="AR15" s="680"/>
      <c r="AS15" s="680"/>
      <c r="AT15" s="680"/>
      <c r="AU15" s="680"/>
      <c r="AV15" s="680"/>
      <c r="AW15" s="680"/>
      <c r="AX15" s="680"/>
      <c r="AY15" s="680"/>
      <c r="AZ15" s="680"/>
      <c r="BA15" s="680"/>
      <c r="BB15" s="680"/>
      <c r="BC15" s="680"/>
      <c r="BD15" s="680"/>
      <c r="BE15" s="680"/>
      <c r="BF15" s="680"/>
      <c r="BG15" s="680"/>
      <c r="BH15" s="680"/>
      <c r="BI15" s="680"/>
      <c r="BJ15" s="680"/>
      <c r="BK15" s="680"/>
      <c r="BL15" s="680"/>
      <c r="BM15" s="680"/>
      <c r="BN15" s="680"/>
      <c r="BO15" s="680"/>
      <c r="BP15" s="680"/>
      <c r="BQ15" s="680"/>
      <c r="BR15" s="680"/>
      <c r="BS15" s="680"/>
      <c r="BT15" s="680"/>
      <c r="BU15" s="680"/>
      <c r="BV15" s="680"/>
      <c r="BW15" s="680"/>
      <c r="BX15" s="681"/>
    </row>
    <row r="16" spans="3:76" s="1" customFormat="1" ht="6" customHeight="1">
      <c r="C16" s="686"/>
      <c r="D16" s="685"/>
      <c r="E16" s="687" t="s">
        <v>13</v>
      </c>
      <c r="F16" s="688"/>
      <c r="G16" s="687" t="s">
        <v>14</v>
      </c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707">
        <f>FŐLAP!V114</f>
        <v>0</v>
      </c>
      <c r="W16" s="707"/>
      <c r="X16" s="707"/>
      <c r="Y16" s="707"/>
      <c r="Z16" s="707"/>
      <c r="AA16" s="707"/>
      <c r="AB16" s="707"/>
      <c r="AC16" s="707"/>
      <c r="AD16" s="707"/>
      <c r="AE16" s="707"/>
      <c r="AF16" s="707"/>
      <c r="AG16" s="707"/>
      <c r="AH16" s="707"/>
      <c r="AI16" s="707"/>
      <c r="AJ16" s="707"/>
      <c r="AK16" s="707"/>
      <c r="AL16" s="707"/>
      <c r="AM16" s="707"/>
      <c r="AN16" s="707"/>
      <c r="AO16" s="707"/>
      <c r="AP16" s="707"/>
      <c r="AQ16" s="707"/>
      <c r="AR16" s="707"/>
      <c r="AS16" s="707"/>
      <c r="AT16" s="707"/>
      <c r="AU16" s="707"/>
      <c r="AV16" s="707"/>
      <c r="AW16" s="707"/>
      <c r="AX16" s="707"/>
      <c r="AY16" s="707"/>
      <c r="AZ16" s="707"/>
      <c r="BA16" s="707"/>
      <c r="BB16" s="707"/>
      <c r="BC16" s="707"/>
      <c r="BD16" s="707"/>
      <c r="BE16" s="707"/>
      <c r="BF16" s="707"/>
      <c r="BG16" s="707"/>
      <c r="BH16" s="707"/>
      <c r="BI16" s="707"/>
      <c r="BJ16" s="707"/>
      <c r="BK16" s="707"/>
      <c r="BL16" s="707"/>
      <c r="BM16" s="707"/>
      <c r="BN16" s="707"/>
      <c r="BO16" s="707"/>
      <c r="BP16" s="707"/>
      <c r="BQ16" s="707"/>
      <c r="BR16" s="707"/>
      <c r="BS16" s="707"/>
      <c r="BT16" s="707"/>
      <c r="BU16" s="707"/>
      <c r="BV16" s="707"/>
      <c r="BW16" s="707"/>
      <c r="BX16" s="710"/>
    </row>
    <row r="17" spans="3:76" s="1" customFormat="1" ht="6" customHeight="1">
      <c r="C17" s="686"/>
      <c r="D17" s="685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8"/>
      <c r="P17" s="688"/>
      <c r="Q17" s="688"/>
      <c r="R17" s="688"/>
      <c r="S17" s="688"/>
      <c r="T17" s="688"/>
      <c r="U17" s="688"/>
      <c r="V17" s="707"/>
      <c r="W17" s="707"/>
      <c r="X17" s="707"/>
      <c r="Y17" s="707"/>
      <c r="Z17" s="707"/>
      <c r="AA17" s="707"/>
      <c r="AB17" s="707"/>
      <c r="AC17" s="707"/>
      <c r="AD17" s="707"/>
      <c r="AE17" s="707"/>
      <c r="AF17" s="707"/>
      <c r="AG17" s="707"/>
      <c r="AH17" s="707"/>
      <c r="AI17" s="707"/>
      <c r="AJ17" s="707"/>
      <c r="AK17" s="707"/>
      <c r="AL17" s="707"/>
      <c r="AM17" s="707"/>
      <c r="AN17" s="707"/>
      <c r="AO17" s="707"/>
      <c r="AP17" s="707"/>
      <c r="AQ17" s="707"/>
      <c r="AR17" s="707"/>
      <c r="AS17" s="707"/>
      <c r="AT17" s="707"/>
      <c r="AU17" s="707"/>
      <c r="AV17" s="707"/>
      <c r="AW17" s="707"/>
      <c r="AX17" s="707"/>
      <c r="AY17" s="707"/>
      <c r="AZ17" s="707"/>
      <c r="BA17" s="707"/>
      <c r="BB17" s="707"/>
      <c r="BC17" s="707"/>
      <c r="BD17" s="707"/>
      <c r="BE17" s="707"/>
      <c r="BF17" s="707"/>
      <c r="BG17" s="707"/>
      <c r="BH17" s="707"/>
      <c r="BI17" s="707"/>
      <c r="BJ17" s="707"/>
      <c r="BK17" s="707"/>
      <c r="BL17" s="707"/>
      <c r="BM17" s="707"/>
      <c r="BN17" s="707"/>
      <c r="BO17" s="707"/>
      <c r="BP17" s="707"/>
      <c r="BQ17" s="707"/>
      <c r="BR17" s="707"/>
      <c r="BS17" s="707"/>
      <c r="BT17" s="707"/>
      <c r="BU17" s="707"/>
      <c r="BV17" s="707"/>
      <c r="BW17" s="707"/>
      <c r="BX17" s="710"/>
    </row>
    <row r="18" spans="3:76" s="1" customFormat="1" ht="6" customHeight="1">
      <c r="C18" s="686"/>
      <c r="D18" s="685"/>
      <c r="E18" s="688"/>
      <c r="F18" s="688"/>
      <c r="G18" s="688"/>
      <c r="H18" s="688"/>
      <c r="I18" s="688"/>
      <c r="J18" s="688"/>
      <c r="K18" s="688"/>
      <c r="L18" s="688"/>
      <c r="M18" s="688"/>
      <c r="N18" s="688"/>
      <c r="O18" s="688"/>
      <c r="P18" s="688"/>
      <c r="Q18" s="688"/>
      <c r="R18" s="688"/>
      <c r="S18" s="688"/>
      <c r="T18" s="688"/>
      <c r="U18" s="688"/>
      <c r="V18" s="708"/>
      <c r="W18" s="708"/>
      <c r="X18" s="708"/>
      <c r="Y18" s="708"/>
      <c r="Z18" s="708"/>
      <c r="AA18" s="708"/>
      <c r="AB18" s="708"/>
      <c r="AC18" s="708"/>
      <c r="AD18" s="708"/>
      <c r="AE18" s="708"/>
      <c r="AF18" s="708"/>
      <c r="AG18" s="708"/>
      <c r="AH18" s="708"/>
      <c r="AI18" s="708"/>
      <c r="AJ18" s="708"/>
      <c r="AK18" s="708"/>
      <c r="AL18" s="708"/>
      <c r="AM18" s="708"/>
      <c r="AN18" s="708"/>
      <c r="AO18" s="708"/>
      <c r="AP18" s="708"/>
      <c r="AQ18" s="708"/>
      <c r="AR18" s="708"/>
      <c r="AS18" s="708"/>
      <c r="AT18" s="708"/>
      <c r="AU18" s="708"/>
      <c r="AV18" s="708"/>
      <c r="AW18" s="708"/>
      <c r="AX18" s="708"/>
      <c r="AY18" s="708"/>
      <c r="AZ18" s="708"/>
      <c r="BA18" s="708"/>
      <c r="BB18" s="708"/>
      <c r="BC18" s="708"/>
      <c r="BD18" s="708"/>
      <c r="BE18" s="708"/>
      <c r="BF18" s="708"/>
      <c r="BG18" s="708"/>
      <c r="BH18" s="708"/>
      <c r="BI18" s="708"/>
      <c r="BJ18" s="708"/>
      <c r="BK18" s="708"/>
      <c r="BL18" s="708"/>
      <c r="BM18" s="708"/>
      <c r="BN18" s="708"/>
      <c r="BO18" s="708"/>
      <c r="BP18" s="708"/>
      <c r="BQ18" s="708"/>
      <c r="BR18" s="708"/>
      <c r="BS18" s="708"/>
      <c r="BT18" s="708"/>
      <c r="BU18" s="708"/>
      <c r="BV18" s="708"/>
      <c r="BW18" s="708"/>
      <c r="BX18" s="710"/>
    </row>
    <row r="19" spans="3:76" s="1" customFormat="1" ht="5.0999999999999996" customHeight="1">
      <c r="C19" s="686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  <c r="X19" s="685"/>
      <c r="Y19" s="685"/>
      <c r="Z19" s="685"/>
      <c r="AA19" s="685"/>
      <c r="AB19" s="685"/>
      <c r="AC19" s="685"/>
      <c r="AD19" s="685"/>
      <c r="AE19" s="685"/>
      <c r="AF19" s="685"/>
      <c r="AG19" s="685"/>
      <c r="AH19" s="685"/>
      <c r="AI19" s="685"/>
      <c r="AJ19" s="685"/>
      <c r="AK19" s="685"/>
      <c r="AL19" s="685"/>
      <c r="AM19" s="685"/>
      <c r="AN19" s="685"/>
      <c r="AO19" s="685"/>
      <c r="AP19" s="685"/>
      <c r="AQ19" s="685"/>
      <c r="AR19" s="685"/>
      <c r="AS19" s="685"/>
      <c r="AT19" s="685"/>
      <c r="AU19" s="685"/>
      <c r="AV19" s="685"/>
      <c r="AW19" s="685"/>
      <c r="AX19" s="685"/>
      <c r="AY19" s="685"/>
      <c r="AZ19" s="685"/>
      <c r="BA19" s="685"/>
      <c r="BB19" s="685"/>
      <c r="BC19" s="685"/>
      <c r="BD19" s="685"/>
      <c r="BE19" s="685"/>
      <c r="BF19" s="685"/>
      <c r="BG19" s="685"/>
      <c r="BH19" s="685"/>
      <c r="BI19" s="685"/>
      <c r="BJ19" s="685"/>
      <c r="BK19" s="685"/>
      <c r="BL19" s="685"/>
      <c r="BM19" s="685"/>
      <c r="BN19" s="685"/>
      <c r="BO19" s="685"/>
      <c r="BP19" s="685"/>
      <c r="BQ19" s="685"/>
      <c r="BR19" s="685"/>
      <c r="BS19" s="685"/>
      <c r="BT19" s="685"/>
      <c r="BU19" s="685"/>
      <c r="BV19" s="685"/>
      <c r="BW19" s="685"/>
      <c r="BX19" s="710"/>
    </row>
    <row r="20" spans="3:76" s="1" customFormat="1" ht="6.6" customHeight="1">
      <c r="C20" s="686"/>
      <c r="D20" s="685"/>
      <c r="E20" s="687" t="s">
        <v>15</v>
      </c>
      <c r="F20" s="688"/>
      <c r="G20" s="687" t="s">
        <v>23</v>
      </c>
      <c r="H20" s="688"/>
      <c r="I20" s="688"/>
      <c r="J20" s="688"/>
      <c r="K20" s="688"/>
      <c r="L20" s="688"/>
      <c r="M20" s="688"/>
      <c r="N20" s="682">
        <f>FŐLAP!N125</f>
        <v>0</v>
      </c>
      <c r="O20" s="682"/>
      <c r="P20" s="682">
        <f>FŐLAP!P125</f>
        <v>0</v>
      </c>
      <c r="Q20" s="682"/>
      <c r="R20" s="682">
        <f>FŐLAP!R125</f>
        <v>0</v>
      </c>
      <c r="S20" s="682"/>
      <c r="T20" s="682">
        <f>FŐLAP!T125</f>
        <v>0</v>
      </c>
      <c r="U20" s="682"/>
      <c r="V20" s="682">
        <f>FŐLAP!V125</f>
        <v>0</v>
      </c>
      <c r="W20" s="682"/>
      <c r="X20" s="682">
        <f>FŐLAP!X125</f>
        <v>0</v>
      </c>
      <c r="Y20" s="682"/>
      <c r="Z20" s="682">
        <f>FŐLAP!Z125</f>
        <v>0</v>
      </c>
      <c r="AA20" s="682"/>
      <c r="AB20" s="682">
        <f>FŐLAP!AB125</f>
        <v>0</v>
      </c>
      <c r="AC20" s="682"/>
      <c r="AD20" s="689" t="s">
        <v>24</v>
      </c>
      <c r="AE20" s="689"/>
      <c r="AF20" s="682">
        <f>FŐLAP!AF125</f>
        <v>0</v>
      </c>
      <c r="AG20" s="682"/>
      <c r="AH20" s="689" t="s">
        <v>24</v>
      </c>
      <c r="AI20" s="689"/>
      <c r="AJ20" s="682">
        <f>FŐLAP!AJ125</f>
        <v>0</v>
      </c>
      <c r="AK20" s="682"/>
      <c r="AL20" s="682">
        <f>FŐLAP!AL125</f>
        <v>0</v>
      </c>
      <c r="AM20" s="682"/>
      <c r="AN20" s="759" t="s">
        <v>25</v>
      </c>
      <c r="AO20" s="760"/>
      <c r="AP20" s="760"/>
      <c r="AQ20" s="760"/>
      <c r="AR20" s="760"/>
      <c r="AS20" s="760"/>
      <c r="AT20" s="760"/>
      <c r="AU20" s="760"/>
      <c r="AV20" s="760"/>
      <c r="AW20" s="760"/>
      <c r="AX20" s="760"/>
      <c r="AY20" s="760"/>
      <c r="AZ20" s="760"/>
      <c r="BA20" s="760"/>
      <c r="BB20" s="760"/>
      <c r="BC20" s="760"/>
      <c r="BD20" s="682">
        <f>FŐLAP!BA125</f>
        <v>0</v>
      </c>
      <c r="BE20" s="682"/>
      <c r="BF20" s="682">
        <f>FŐLAP!BC125</f>
        <v>0</v>
      </c>
      <c r="BG20" s="682"/>
      <c r="BH20" s="682">
        <f>FŐLAP!BE125</f>
        <v>0</v>
      </c>
      <c r="BI20" s="682"/>
      <c r="BJ20" s="682">
        <f>FŐLAP!BG125</f>
        <v>0</v>
      </c>
      <c r="BK20" s="682"/>
      <c r="BL20" s="682">
        <f>FŐLAP!BI125</f>
        <v>0</v>
      </c>
      <c r="BM20" s="682"/>
      <c r="BN20" s="682">
        <f>FŐLAP!BK125</f>
        <v>0</v>
      </c>
      <c r="BO20" s="682"/>
      <c r="BP20" s="682">
        <f>FŐLAP!BM125</f>
        <v>0</v>
      </c>
      <c r="BQ20" s="682"/>
      <c r="BR20" s="682">
        <f>FŐLAP!BO125</f>
        <v>0</v>
      </c>
      <c r="BS20" s="682"/>
      <c r="BT20" s="682">
        <f>FŐLAP!BQ125</f>
        <v>0</v>
      </c>
      <c r="BU20" s="682"/>
      <c r="BV20" s="682">
        <f>FŐLAP!BS125</f>
        <v>0</v>
      </c>
      <c r="BW20" s="682"/>
      <c r="BX20" s="710"/>
    </row>
    <row r="21" spans="3:76" s="1" customFormat="1" ht="6.6" customHeight="1">
      <c r="C21" s="686"/>
      <c r="D21" s="685"/>
      <c r="E21" s="688"/>
      <c r="F21" s="688"/>
      <c r="G21" s="688"/>
      <c r="H21" s="688"/>
      <c r="I21" s="688"/>
      <c r="J21" s="688"/>
      <c r="K21" s="688"/>
      <c r="L21" s="688"/>
      <c r="M21" s="688"/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  <c r="Y21" s="683"/>
      <c r="Z21" s="683"/>
      <c r="AA21" s="683"/>
      <c r="AB21" s="683"/>
      <c r="AC21" s="683"/>
      <c r="AD21" s="689"/>
      <c r="AE21" s="689"/>
      <c r="AF21" s="683"/>
      <c r="AG21" s="683"/>
      <c r="AH21" s="689"/>
      <c r="AI21" s="689"/>
      <c r="AJ21" s="683"/>
      <c r="AK21" s="683"/>
      <c r="AL21" s="683"/>
      <c r="AM21" s="683"/>
      <c r="AN21" s="760"/>
      <c r="AO21" s="760"/>
      <c r="AP21" s="760"/>
      <c r="AQ21" s="760"/>
      <c r="AR21" s="760"/>
      <c r="AS21" s="760"/>
      <c r="AT21" s="760"/>
      <c r="AU21" s="760"/>
      <c r="AV21" s="760"/>
      <c r="AW21" s="760"/>
      <c r="AX21" s="760"/>
      <c r="AY21" s="760"/>
      <c r="AZ21" s="760"/>
      <c r="BA21" s="760"/>
      <c r="BB21" s="760"/>
      <c r="BC21" s="760"/>
      <c r="BD21" s="683"/>
      <c r="BE21" s="683"/>
      <c r="BF21" s="683"/>
      <c r="BG21" s="683"/>
      <c r="BH21" s="683"/>
      <c r="BI21" s="683"/>
      <c r="BJ21" s="683"/>
      <c r="BK21" s="683"/>
      <c r="BL21" s="683"/>
      <c r="BM21" s="683"/>
      <c r="BN21" s="683"/>
      <c r="BO21" s="683"/>
      <c r="BP21" s="683"/>
      <c r="BQ21" s="683"/>
      <c r="BR21" s="683"/>
      <c r="BS21" s="683"/>
      <c r="BT21" s="683"/>
      <c r="BU21" s="683"/>
      <c r="BV21" s="683"/>
      <c r="BW21" s="683"/>
      <c r="BX21" s="710"/>
    </row>
    <row r="22" spans="3:76" s="1" customFormat="1" ht="6.6" customHeight="1">
      <c r="C22" s="686"/>
      <c r="D22" s="685"/>
      <c r="E22" s="688"/>
      <c r="F22" s="688"/>
      <c r="G22" s="688"/>
      <c r="H22" s="688"/>
      <c r="I22" s="688"/>
      <c r="J22" s="688"/>
      <c r="K22" s="688"/>
      <c r="L22" s="688"/>
      <c r="M22" s="688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9"/>
      <c r="AE22" s="689"/>
      <c r="AF22" s="684"/>
      <c r="AG22" s="684"/>
      <c r="AH22" s="689"/>
      <c r="AI22" s="689"/>
      <c r="AJ22" s="684"/>
      <c r="AK22" s="684"/>
      <c r="AL22" s="684"/>
      <c r="AM22" s="684"/>
      <c r="AN22" s="760"/>
      <c r="AO22" s="760"/>
      <c r="AP22" s="760"/>
      <c r="AQ22" s="760"/>
      <c r="AR22" s="760"/>
      <c r="AS22" s="760"/>
      <c r="AT22" s="760"/>
      <c r="AU22" s="760"/>
      <c r="AV22" s="760"/>
      <c r="AW22" s="760"/>
      <c r="AX22" s="760"/>
      <c r="AY22" s="760"/>
      <c r="AZ22" s="760"/>
      <c r="BA22" s="760"/>
      <c r="BB22" s="760"/>
      <c r="BC22" s="760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4"/>
      <c r="BR22" s="684"/>
      <c r="BS22" s="684"/>
      <c r="BT22" s="684"/>
      <c r="BU22" s="684"/>
      <c r="BV22" s="684"/>
      <c r="BW22" s="684"/>
      <c r="BX22" s="710"/>
    </row>
    <row r="23" spans="3:76" s="1" customFormat="1" ht="5.0999999999999996" customHeight="1">
      <c r="C23" s="715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7"/>
      <c r="X23" s="757"/>
      <c r="Y23" s="757"/>
      <c r="Z23" s="757"/>
      <c r="AA23" s="757"/>
      <c r="AB23" s="757"/>
      <c r="AC23" s="757"/>
      <c r="AD23" s="757"/>
      <c r="AE23" s="757"/>
      <c r="AF23" s="757"/>
      <c r="AG23" s="757"/>
      <c r="AH23" s="757"/>
      <c r="AI23" s="757"/>
      <c r="AJ23" s="757"/>
      <c r="AK23" s="757"/>
      <c r="AL23" s="757"/>
      <c r="AM23" s="757"/>
      <c r="AN23" s="757"/>
      <c r="AO23" s="757"/>
      <c r="AP23" s="757"/>
      <c r="AQ23" s="757"/>
      <c r="AR23" s="757"/>
      <c r="AS23" s="757"/>
      <c r="AT23" s="757"/>
      <c r="AU23" s="757"/>
      <c r="AV23" s="757"/>
      <c r="AW23" s="757"/>
      <c r="AX23" s="757"/>
      <c r="AY23" s="757"/>
      <c r="AZ23" s="757"/>
      <c r="BA23" s="757"/>
      <c r="BB23" s="757"/>
      <c r="BC23" s="757"/>
      <c r="BD23" s="757"/>
      <c r="BE23" s="757"/>
      <c r="BF23" s="757"/>
      <c r="BG23" s="757"/>
      <c r="BH23" s="757"/>
      <c r="BI23" s="757"/>
      <c r="BJ23" s="757"/>
      <c r="BK23" s="757"/>
      <c r="BL23" s="757"/>
      <c r="BM23" s="757"/>
      <c r="BN23" s="757"/>
      <c r="BO23" s="757"/>
      <c r="BP23" s="757"/>
      <c r="BQ23" s="757"/>
      <c r="BR23" s="757"/>
      <c r="BS23" s="757"/>
      <c r="BT23" s="757"/>
      <c r="BU23" s="757"/>
      <c r="BV23" s="757"/>
      <c r="BW23" s="757"/>
      <c r="BX23" s="758"/>
    </row>
    <row r="24" spans="3:76" s="1" customFormat="1" ht="9.9499999999999993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3:76" s="1" customFormat="1" ht="5.0999999999999996" customHeight="1">
      <c r="C25" s="714"/>
      <c r="D25" s="442"/>
      <c r="E25" s="442"/>
      <c r="F25" s="442"/>
      <c r="G25" s="242" t="s">
        <v>84</v>
      </c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442"/>
      <c r="BC25" s="442"/>
      <c r="BD25" s="442"/>
      <c r="BE25" s="442"/>
      <c r="BF25" s="442"/>
      <c r="BG25" s="442"/>
      <c r="BH25" s="443"/>
      <c r="BI25" s="731" t="s">
        <v>86</v>
      </c>
      <c r="BJ25" s="732"/>
      <c r="BK25" s="732"/>
      <c r="BL25" s="732"/>
      <c r="BM25" s="732"/>
      <c r="BN25" s="732"/>
      <c r="BO25" s="732"/>
      <c r="BP25" s="732"/>
      <c r="BQ25" s="732"/>
      <c r="BR25" s="732"/>
      <c r="BS25" s="732"/>
      <c r="BT25" s="732"/>
      <c r="BU25" s="732"/>
      <c r="BV25" s="732"/>
      <c r="BW25" s="732"/>
      <c r="BX25" s="733"/>
    </row>
    <row r="26" spans="3:76" s="1" customFormat="1" ht="5.0999999999999996" customHeight="1">
      <c r="C26" s="686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5"/>
      <c r="BI26" s="409"/>
      <c r="BJ26" s="724"/>
      <c r="BK26" s="724"/>
      <c r="BL26" s="724"/>
      <c r="BM26" s="724"/>
      <c r="BN26" s="724"/>
      <c r="BO26" s="724"/>
      <c r="BP26" s="724"/>
      <c r="BQ26" s="724"/>
      <c r="BR26" s="724"/>
      <c r="BS26" s="724"/>
      <c r="BT26" s="724"/>
      <c r="BU26" s="724"/>
      <c r="BV26" s="724"/>
      <c r="BW26" s="724"/>
      <c r="BX26" s="725"/>
    </row>
    <row r="27" spans="3:76" s="1" customFormat="1" ht="5.0999999999999996" customHeight="1">
      <c r="C27" s="686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5"/>
      <c r="BI27" s="409" t="s">
        <v>85</v>
      </c>
      <c r="BJ27" s="724"/>
      <c r="BK27" s="724"/>
      <c r="BL27" s="724"/>
      <c r="BM27" s="724"/>
      <c r="BN27" s="724"/>
      <c r="BO27" s="724"/>
      <c r="BP27" s="724"/>
      <c r="BQ27" s="724"/>
      <c r="BR27" s="724"/>
      <c r="BS27" s="724"/>
      <c r="BT27" s="724"/>
      <c r="BU27" s="724"/>
      <c r="BV27" s="724"/>
      <c r="BW27" s="724"/>
      <c r="BX27" s="725"/>
    </row>
    <row r="28" spans="3:76" s="1" customFormat="1" ht="5.0999999999999996" customHeight="1" thickBot="1">
      <c r="C28" s="734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29"/>
      <c r="Z28" s="729"/>
      <c r="AA28" s="729"/>
      <c r="AB28" s="729"/>
      <c r="AC28" s="729"/>
      <c r="AD28" s="729"/>
      <c r="AE28" s="729"/>
      <c r="AF28" s="729"/>
      <c r="AG28" s="729"/>
      <c r="AH28" s="729"/>
      <c r="AI28" s="729"/>
      <c r="AJ28" s="729"/>
      <c r="AK28" s="729"/>
      <c r="AL28" s="729"/>
      <c r="AM28" s="729"/>
      <c r="AN28" s="729"/>
      <c r="AO28" s="729"/>
      <c r="AP28" s="729"/>
      <c r="AQ28" s="729"/>
      <c r="AR28" s="729"/>
      <c r="AS28" s="729"/>
      <c r="AT28" s="729"/>
      <c r="AU28" s="729"/>
      <c r="AV28" s="729"/>
      <c r="AW28" s="729"/>
      <c r="AX28" s="729"/>
      <c r="AY28" s="729"/>
      <c r="AZ28" s="729"/>
      <c r="BA28" s="729"/>
      <c r="BB28" s="729"/>
      <c r="BC28" s="729"/>
      <c r="BD28" s="729"/>
      <c r="BE28" s="729"/>
      <c r="BF28" s="729"/>
      <c r="BG28" s="729"/>
      <c r="BH28" s="730"/>
      <c r="BI28" s="726"/>
      <c r="BJ28" s="727"/>
      <c r="BK28" s="727"/>
      <c r="BL28" s="727"/>
      <c r="BM28" s="727"/>
      <c r="BN28" s="727"/>
      <c r="BO28" s="727"/>
      <c r="BP28" s="727"/>
      <c r="BQ28" s="727"/>
      <c r="BR28" s="727"/>
      <c r="BS28" s="727"/>
      <c r="BT28" s="727"/>
      <c r="BU28" s="727"/>
      <c r="BV28" s="727"/>
      <c r="BW28" s="727"/>
      <c r="BX28" s="728"/>
    </row>
    <row r="29" spans="3:76" s="1" customFormat="1" ht="5.0999999999999996" customHeight="1">
      <c r="C29" s="735"/>
      <c r="D29" s="736" t="s">
        <v>13</v>
      </c>
      <c r="E29" s="611"/>
      <c r="F29" s="611"/>
      <c r="G29" s="721" t="s">
        <v>89</v>
      </c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2"/>
      <c r="BI29" s="716">
        <f>BI33-BI37-BI41-BI45-BI49</f>
        <v>0</v>
      </c>
      <c r="BJ29" s="716"/>
      <c r="BK29" s="716"/>
      <c r="BL29" s="716"/>
      <c r="BM29" s="716"/>
      <c r="BN29" s="716"/>
      <c r="BO29" s="716"/>
      <c r="BP29" s="716"/>
      <c r="BQ29" s="716"/>
      <c r="BR29" s="716"/>
      <c r="BS29" s="716"/>
      <c r="BT29" s="716"/>
      <c r="BU29" s="716"/>
      <c r="BV29" s="716"/>
      <c r="BW29" s="716"/>
      <c r="BX29" s="716"/>
    </row>
    <row r="30" spans="3:76" s="1" customFormat="1" ht="5.0999999999999996" customHeight="1">
      <c r="C30" s="686"/>
      <c r="D30" s="202"/>
      <c r="E30" s="202"/>
      <c r="F30" s="202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5"/>
      <c r="BI30" s="717"/>
      <c r="BJ30" s="717"/>
      <c r="BK30" s="717"/>
      <c r="BL30" s="717"/>
      <c r="BM30" s="717"/>
      <c r="BN30" s="717"/>
      <c r="BO30" s="717"/>
      <c r="BP30" s="717"/>
      <c r="BQ30" s="717"/>
      <c r="BR30" s="717"/>
      <c r="BS30" s="717"/>
      <c r="BT30" s="717"/>
      <c r="BU30" s="717"/>
      <c r="BV30" s="717"/>
      <c r="BW30" s="717"/>
      <c r="BX30" s="717"/>
    </row>
    <row r="31" spans="3:76" s="1" customFormat="1" ht="5.0999999999999996" customHeight="1">
      <c r="C31" s="686"/>
      <c r="D31" s="202"/>
      <c r="E31" s="202"/>
      <c r="F31" s="202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5"/>
      <c r="BI31" s="717"/>
      <c r="BJ31" s="717"/>
      <c r="BK31" s="717"/>
      <c r="BL31" s="717"/>
      <c r="BM31" s="717"/>
      <c r="BN31" s="717"/>
      <c r="BO31" s="717"/>
      <c r="BP31" s="717"/>
      <c r="BQ31" s="717"/>
      <c r="BR31" s="717"/>
      <c r="BS31" s="717"/>
      <c r="BT31" s="717"/>
      <c r="BU31" s="717"/>
      <c r="BV31" s="717"/>
      <c r="BW31" s="717"/>
      <c r="BX31" s="717"/>
    </row>
    <row r="32" spans="3:76" s="1" customFormat="1" ht="5.0999999999999996" customHeight="1" thickBot="1">
      <c r="C32" s="734"/>
      <c r="D32" s="640"/>
      <c r="E32" s="640"/>
      <c r="F32" s="640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2"/>
      <c r="U32" s="722"/>
      <c r="V32" s="722"/>
      <c r="W32" s="722"/>
      <c r="X32" s="722"/>
      <c r="Y32" s="722"/>
      <c r="Z32" s="722"/>
      <c r="AA32" s="722"/>
      <c r="AB32" s="722"/>
      <c r="AC32" s="722"/>
      <c r="AD32" s="722"/>
      <c r="AE32" s="722"/>
      <c r="AF32" s="722"/>
      <c r="AG32" s="722"/>
      <c r="AH32" s="722"/>
      <c r="AI32" s="722"/>
      <c r="AJ32" s="722"/>
      <c r="AK32" s="722"/>
      <c r="AL32" s="722"/>
      <c r="AM32" s="722"/>
      <c r="AN32" s="722"/>
      <c r="AO32" s="722"/>
      <c r="AP32" s="722"/>
      <c r="AQ32" s="722"/>
      <c r="AR32" s="722"/>
      <c r="AS32" s="722"/>
      <c r="AT32" s="722"/>
      <c r="AU32" s="722"/>
      <c r="AV32" s="722"/>
      <c r="AW32" s="722"/>
      <c r="AX32" s="722"/>
      <c r="AY32" s="722"/>
      <c r="AZ32" s="722"/>
      <c r="BA32" s="722"/>
      <c r="BB32" s="722"/>
      <c r="BC32" s="722"/>
      <c r="BD32" s="722"/>
      <c r="BE32" s="722"/>
      <c r="BF32" s="722"/>
      <c r="BG32" s="722"/>
      <c r="BH32" s="723"/>
      <c r="BI32" s="718"/>
      <c r="BJ32" s="718"/>
      <c r="BK32" s="718"/>
      <c r="BL32" s="718"/>
      <c r="BM32" s="718"/>
      <c r="BN32" s="718"/>
      <c r="BO32" s="718"/>
      <c r="BP32" s="718"/>
      <c r="BQ32" s="718"/>
      <c r="BR32" s="718"/>
      <c r="BS32" s="718"/>
      <c r="BT32" s="718"/>
      <c r="BU32" s="718"/>
      <c r="BV32" s="718"/>
      <c r="BW32" s="718"/>
      <c r="BX32" s="718"/>
    </row>
    <row r="33" spans="3:77" s="1" customFormat="1" ht="8.25" customHeight="1">
      <c r="C33" s="686"/>
      <c r="D33" s="656" t="s">
        <v>15</v>
      </c>
      <c r="E33" s="202"/>
      <c r="F33" s="202"/>
      <c r="G33" s="737" t="s">
        <v>227</v>
      </c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8"/>
      <c r="U33" s="738"/>
      <c r="V33" s="738"/>
      <c r="W33" s="738"/>
      <c r="X33" s="738"/>
      <c r="Y33" s="738"/>
      <c r="Z33" s="738"/>
      <c r="AA33" s="738"/>
      <c r="AB33" s="738"/>
      <c r="AC33" s="738"/>
      <c r="AD33" s="738"/>
      <c r="AE33" s="738"/>
      <c r="AF33" s="738"/>
      <c r="AG33" s="738"/>
      <c r="AH33" s="738"/>
      <c r="AI33" s="738"/>
      <c r="AJ33" s="738"/>
      <c r="AK33" s="738"/>
      <c r="AL33" s="738"/>
      <c r="AM33" s="738"/>
      <c r="AN33" s="738"/>
      <c r="AO33" s="738"/>
      <c r="AP33" s="738"/>
      <c r="AQ33" s="738"/>
      <c r="AR33" s="738"/>
      <c r="AS33" s="738"/>
      <c r="AT33" s="738"/>
      <c r="AU33" s="738"/>
      <c r="AV33" s="738"/>
      <c r="AW33" s="738"/>
      <c r="AX33" s="738"/>
      <c r="AY33" s="738"/>
      <c r="AZ33" s="738"/>
      <c r="BA33" s="738"/>
      <c r="BB33" s="738"/>
      <c r="BC33" s="738"/>
      <c r="BD33" s="738"/>
      <c r="BE33" s="738"/>
      <c r="BF33" s="738"/>
      <c r="BG33" s="738"/>
      <c r="BH33" s="739"/>
      <c r="BI33" s="719"/>
      <c r="BJ33" s="719"/>
      <c r="BK33" s="719"/>
      <c r="BL33" s="719"/>
      <c r="BM33" s="719"/>
      <c r="BN33" s="719"/>
      <c r="BO33" s="719"/>
      <c r="BP33" s="719"/>
      <c r="BQ33" s="719"/>
      <c r="BR33" s="719"/>
      <c r="BS33" s="719"/>
      <c r="BT33" s="719"/>
      <c r="BU33" s="719"/>
      <c r="BV33" s="719"/>
      <c r="BW33" s="719"/>
      <c r="BX33" s="719"/>
    </row>
    <row r="34" spans="3:77" s="1" customFormat="1" ht="4.5" customHeight="1">
      <c r="C34" s="686"/>
      <c r="D34" s="202"/>
      <c r="E34" s="202"/>
      <c r="F34" s="202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10"/>
      <c r="BI34" s="720"/>
      <c r="BJ34" s="720"/>
      <c r="BK34" s="720"/>
      <c r="BL34" s="720"/>
      <c r="BM34" s="720"/>
      <c r="BN34" s="720"/>
      <c r="BO34" s="720"/>
      <c r="BP34" s="720"/>
      <c r="BQ34" s="720"/>
      <c r="BR34" s="720"/>
      <c r="BS34" s="720"/>
      <c r="BT34" s="720"/>
      <c r="BU34" s="720"/>
      <c r="BV34" s="720"/>
      <c r="BW34" s="720"/>
      <c r="BX34" s="720"/>
    </row>
    <row r="35" spans="3:77" s="1" customFormat="1" ht="3.75" customHeight="1">
      <c r="C35" s="686"/>
      <c r="D35" s="202"/>
      <c r="E35" s="202"/>
      <c r="F35" s="202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10"/>
      <c r="BI35" s="720"/>
      <c r="BJ35" s="720"/>
      <c r="BK35" s="720"/>
      <c r="BL35" s="720"/>
      <c r="BM35" s="720"/>
      <c r="BN35" s="720"/>
      <c r="BO35" s="720"/>
      <c r="BP35" s="720"/>
      <c r="BQ35" s="720"/>
      <c r="BR35" s="720"/>
      <c r="BS35" s="720"/>
      <c r="BT35" s="720"/>
      <c r="BU35" s="720"/>
      <c r="BV35" s="720"/>
      <c r="BW35" s="720"/>
      <c r="BX35" s="720"/>
    </row>
    <row r="36" spans="3:77" s="1" customFormat="1" ht="7.5" customHeight="1">
      <c r="C36" s="715"/>
      <c r="D36" s="238"/>
      <c r="E36" s="238"/>
      <c r="F36" s="238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8"/>
      <c r="BI36" s="720"/>
      <c r="BJ36" s="720"/>
      <c r="BK36" s="720"/>
      <c r="BL36" s="720"/>
      <c r="BM36" s="720"/>
      <c r="BN36" s="720"/>
      <c r="BO36" s="720"/>
      <c r="BP36" s="720"/>
      <c r="BQ36" s="720"/>
      <c r="BR36" s="720"/>
      <c r="BS36" s="720"/>
      <c r="BT36" s="720"/>
      <c r="BU36" s="720"/>
      <c r="BV36" s="720"/>
      <c r="BW36" s="720"/>
      <c r="BX36" s="720"/>
    </row>
    <row r="37" spans="3:77" s="1" customFormat="1" ht="5.0999999999999996" customHeight="1">
      <c r="C37" s="714"/>
      <c r="D37" s="747" t="s">
        <v>19</v>
      </c>
      <c r="E37" s="458"/>
      <c r="F37" s="458"/>
      <c r="G37" s="740" t="s">
        <v>272</v>
      </c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  <c r="AC37" s="741"/>
      <c r="AD37" s="741"/>
      <c r="AE37" s="741"/>
      <c r="AF37" s="741"/>
      <c r="AG37" s="741"/>
      <c r="AH37" s="741"/>
      <c r="AI37" s="741"/>
      <c r="AJ37" s="741"/>
      <c r="AK37" s="741"/>
      <c r="AL37" s="741"/>
      <c r="AM37" s="741"/>
      <c r="AN37" s="741"/>
      <c r="AO37" s="741"/>
      <c r="AP37" s="741"/>
      <c r="AQ37" s="741"/>
      <c r="AR37" s="741"/>
      <c r="AS37" s="741"/>
      <c r="AT37" s="741"/>
      <c r="AU37" s="741"/>
      <c r="AV37" s="741"/>
      <c r="AW37" s="741"/>
      <c r="AX37" s="741"/>
      <c r="AY37" s="741"/>
      <c r="AZ37" s="741"/>
      <c r="BA37" s="741"/>
      <c r="BB37" s="741"/>
      <c r="BC37" s="741"/>
      <c r="BD37" s="741"/>
      <c r="BE37" s="741"/>
      <c r="BF37" s="741"/>
      <c r="BG37" s="741"/>
      <c r="BH37" s="742"/>
      <c r="BI37" s="720"/>
      <c r="BJ37" s="720"/>
      <c r="BK37" s="720"/>
      <c r="BL37" s="720"/>
      <c r="BM37" s="720"/>
      <c r="BN37" s="720"/>
      <c r="BO37" s="720"/>
      <c r="BP37" s="720"/>
      <c r="BQ37" s="720"/>
      <c r="BR37" s="720"/>
      <c r="BS37" s="720"/>
      <c r="BT37" s="720"/>
      <c r="BU37" s="720"/>
      <c r="BV37" s="720"/>
      <c r="BW37" s="720"/>
      <c r="BX37" s="720"/>
    </row>
    <row r="38" spans="3:77" s="1" customFormat="1" ht="5.0999999999999996" customHeight="1">
      <c r="C38" s="686"/>
      <c r="D38" s="202"/>
      <c r="E38" s="202"/>
      <c r="F38" s="202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  <c r="AG38" s="743"/>
      <c r="AH38" s="743"/>
      <c r="AI38" s="743"/>
      <c r="AJ38" s="743"/>
      <c r="AK38" s="743"/>
      <c r="AL38" s="743"/>
      <c r="AM38" s="743"/>
      <c r="AN38" s="743"/>
      <c r="AO38" s="743"/>
      <c r="AP38" s="743"/>
      <c r="AQ38" s="743"/>
      <c r="AR38" s="743"/>
      <c r="AS38" s="743"/>
      <c r="AT38" s="743"/>
      <c r="AU38" s="743"/>
      <c r="AV38" s="743"/>
      <c r="AW38" s="743"/>
      <c r="AX38" s="743"/>
      <c r="AY38" s="743"/>
      <c r="AZ38" s="743"/>
      <c r="BA38" s="743"/>
      <c r="BB38" s="743"/>
      <c r="BC38" s="743"/>
      <c r="BD38" s="743"/>
      <c r="BE38" s="743"/>
      <c r="BF38" s="743"/>
      <c r="BG38" s="743"/>
      <c r="BH38" s="744"/>
      <c r="BI38" s="720"/>
      <c r="BJ38" s="720"/>
      <c r="BK38" s="720"/>
      <c r="BL38" s="720"/>
      <c r="BM38" s="720"/>
      <c r="BN38" s="720"/>
      <c r="BO38" s="720"/>
      <c r="BP38" s="720"/>
      <c r="BQ38" s="720"/>
      <c r="BR38" s="720"/>
      <c r="BS38" s="720"/>
      <c r="BT38" s="720"/>
      <c r="BU38" s="720"/>
      <c r="BV38" s="720"/>
      <c r="BW38" s="720"/>
      <c r="BX38" s="720"/>
    </row>
    <row r="39" spans="3:77" s="1" customFormat="1" ht="5.0999999999999996" customHeight="1">
      <c r="C39" s="686"/>
      <c r="D39" s="202"/>
      <c r="E39" s="202"/>
      <c r="F39" s="202"/>
      <c r="G39" s="743"/>
      <c r="H39" s="743"/>
      <c r="I39" s="743"/>
      <c r="J39" s="743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743"/>
      <c r="Y39" s="743"/>
      <c r="Z39" s="743"/>
      <c r="AA39" s="743"/>
      <c r="AB39" s="743"/>
      <c r="AC39" s="743"/>
      <c r="AD39" s="743"/>
      <c r="AE39" s="743"/>
      <c r="AF39" s="743"/>
      <c r="AG39" s="743"/>
      <c r="AH39" s="743"/>
      <c r="AI39" s="743"/>
      <c r="AJ39" s="743"/>
      <c r="AK39" s="743"/>
      <c r="AL39" s="743"/>
      <c r="AM39" s="743"/>
      <c r="AN39" s="743"/>
      <c r="AO39" s="743"/>
      <c r="AP39" s="743"/>
      <c r="AQ39" s="743"/>
      <c r="AR39" s="743"/>
      <c r="AS39" s="743"/>
      <c r="AT39" s="743"/>
      <c r="AU39" s="743"/>
      <c r="AV39" s="743"/>
      <c r="AW39" s="743"/>
      <c r="AX39" s="743"/>
      <c r="AY39" s="743"/>
      <c r="AZ39" s="743"/>
      <c r="BA39" s="743"/>
      <c r="BB39" s="743"/>
      <c r="BC39" s="743"/>
      <c r="BD39" s="743"/>
      <c r="BE39" s="743"/>
      <c r="BF39" s="743"/>
      <c r="BG39" s="743"/>
      <c r="BH39" s="744"/>
      <c r="BI39" s="720"/>
      <c r="BJ39" s="720"/>
      <c r="BK39" s="720"/>
      <c r="BL39" s="720"/>
      <c r="BM39" s="720"/>
      <c r="BN39" s="720"/>
      <c r="BO39" s="720"/>
      <c r="BP39" s="720"/>
      <c r="BQ39" s="720"/>
      <c r="BR39" s="720"/>
      <c r="BS39" s="720"/>
      <c r="BT39" s="720"/>
      <c r="BU39" s="720"/>
      <c r="BV39" s="720"/>
      <c r="BW39" s="720"/>
      <c r="BX39" s="720"/>
    </row>
    <row r="40" spans="3:77" s="1" customFormat="1" ht="5.0999999999999996" customHeight="1">
      <c r="C40" s="715"/>
      <c r="D40" s="238"/>
      <c r="E40" s="238"/>
      <c r="F40" s="238"/>
      <c r="G40" s="745"/>
      <c r="H40" s="745"/>
      <c r="I40" s="745"/>
      <c r="J40" s="745"/>
      <c r="K40" s="745"/>
      <c r="L40" s="745"/>
      <c r="M40" s="745"/>
      <c r="N40" s="745"/>
      <c r="O40" s="745"/>
      <c r="P40" s="745"/>
      <c r="Q40" s="745"/>
      <c r="R40" s="745"/>
      <c r="S40" s="745"/>
      <c r="T40" s="745"/>
      <c r="U40" s="745"/>
      <c r="V40" s="745"/>
      <c r="W40" s="745"/>
      <c r="X40" s="745"/>
      <c r="Y40" s="745"/>
      <c r="Z40" s="745"/>
      <c r="AA40" s="745"/>
      <c r="AB40" s="745"/>
      <c r="AC40" s="745"/>
      <c r="AD40" s="745"/>
      <c r="AE40" s="745"/>
      <c r="AF40" s="745"/>
      <c r="AG40" s="745"/>
      <c r="AH40" s="745"/>
      <c r="AI40" s="745"/>
      <c r="AJ40" s="745"/>
      <c r="AK40" s="745"/>
      <c r="AL40" s="745"/>
      <c r="AM40" s="745"/>
      <c r="AN40" s="745"/>
      <c r="AO40" s="745"/>
      <c r="AP40" s="745"/>
      <c r="AQ40" s="745"/>
      <c r="AR40" s="745"/>
      <c r="AS40" s="745"/>
      <c r="AT40" s="745"/>
      <c r="AU40" s="745"/>
      <c r="AV40" s="745"/>
      <c r="AW40" s="745"/>
      <c r="AX40" s="745"/>
      <c r="AY40" s="745"/>
      <c r="AZ40" s="745"/>
      <c r="BA40" s="745"/>
      <c r="BB40" s="745"/>
      <c r="BC40" s="745"/>
      <c r="BD40" s="745"/>
      <c r="BE40" s="745"/>
      <c r="BF40" s="745"/>
      <c r="BG40" s="745"/>
      <c r="BH40" s="746"/>
      <c r="BI40" s="720"/>
      <c r="BJ40" s="720"/>
      <c r="BK40" s="720"/>
      <c r="BL40" s="720"/>
      <c r="BM40" s="720"/>
      <c r="BN40" s="720"/>
      <c r="BO40" s="720"/>
      <c r="BP40" s="720"/>
      <c r="BQ40" s="720"/>
      <c r="BR40" s="720"/>
      <c r="BS40" s="720"/>
      <c r="BT40" s="720"/>
      <c r="BU40" s="720"/>
      <c r="BV40" s="720"/>
      <c r="BW40" s="720"/>
      <c r="BX40" s="720"/>
    </row>
    <row r="41" spans="3:77" s="1" customFormat="1" ht="5.0999999999999996" customHeight="1">
      <c r="C41" s="714"/>
      <c r="D41" s="747" t="s">
        <v>22</v>
      </c>
      <c r="E41" s="458"/>
      <c r="F41" s="458"/>
      <c r="G41" s="748" t="s">
        <v>228</v>
      </c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7"/>
      <c r="BI41" s="720"/>
      <c r="BJ41" s="720"/>
      <c r="BK41" s="720"/>
      <c r="BL41" s="720"/>
      <c r="BM41" s="720"/>
      <c r="BN41" s="720"/>
      <c r="BO41" s="720"/>
      <c r="BP41" s="720"/>
      <c r="BQ41" s="720"/>
      <c r="BR41" s="720"/>
      <c r="BS41" s="720"/>
      <c r="BT41" s="720"/>
      <c r="BU41" s="720"/>
      <c r="BV41" s="720"/>
      <c r="BW41" s="720"/>
      <c r="BX41" s="720"/>
    </row>
    <row r="42" spans="3:77" s="1" customFormat="1" ht="5.0999999999999996" customHeight="1">
      <c r="C42" s="686"/>
      <c r="D42" s="202"/>
      <c r="E42" s="202"/>
      <c r="F42" s="202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10"/>
      <c r="BI42" s="720"/>
      <c r="BJ42" s="720"/>
      <c r="BK42" s="720"/>
      <c r="BL42" s="720"/>
      <c r="BM42" s="720"/>
      <c r="BN42" s="720"/>
      <c r="BO42" s="720"/>
      <c r="BP42" s="720"/>
      <c r="BQ42" s="720"/>
      <c r="BR42" s="720"/>
      <c r="BS42" s="720"/>
      <c r="BT42" s="720"/>
      <c r="BU42" s="720"/>
      <c r="BV42" s="720"/>
      <c r="BW42" s="720"/>
      <c r="BX42" s="720"/>
    </row>
    <row r="43" spans="3:77" s="1" customFormat="1" ht="5.0999999999999996" customHeight="1">
      <c r="C43" s="686"/>
      <c r="D43" s="202"/>
      <c r="E43" s="202"/>
      <c r="F43" s="202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10"/>
      <c r="BI43" s="720"/>
      <c r="BJ43" s="720"/>
      <c r="BK43" s="720"/>
      <c r="BL43" s="720"/>
      <c r="BM43" s="720"/>
      <c r="BN43" s="720"/>
      <c r="BO43" s="720"/>
      <c r="BP43" s="720"/>
      <c r="BQ43" s="720"/>
      <c r="BR43" s="720"/>
      <c r="BS43" s="720"/>
      <c r="BT43" s="720"/>
      <c r="BU43" s="720"/>
      <c r="BV43" s="720"/>
      <c r="BW43" s="720"/>
      <c r="BX43" s="720"/>
    </row>
    <row r="44" spans="3:77" s="1" customFormat="1" ht="9.75" customHeight="1">
      <c r="C44" s="715"/>
      <c r="D44" s="238"/>
      <c r="E44" s="238"/>
      <c r="F44" s="238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8"/>
      <c r="BI44" s="756"/>
      <c r="BJ44" s="756"/>
      <c r="BK44" s="756"/>
      <c r="BL44" s="756"/>
      <c r="BM44" s="756"/>
      <c r="BN44" s="756"/>
      <c r="BO44" s="756"/>
      <c r="BP44" s="756"/>
      <c r="BQ44" s="756"/>
      <c r="BR44" s="756"/>
      <c r="BS44" s="756"/>
      <c r="BT44" s="756"/>
      <c r="BU44" s="756"/>
      <c r="BV44" s="756"/>
      <c r="BW44" s="756"/>
      <c r="BX44" s="756"/>
    </row>
    <row r="45" spans="3:77" s="1" customFormat="1" ht="29.25" customHeight="1">
      <c r="C45" s="142"/>
      <c r="D45" s="143"/>
      <c r="E45" s="104" t="s">
        <v>28</v>
      </c>
      <c r="F45" s="144"/>
      <c r="G45" s="748" t="s">
        <v>255</v>
      </c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  <c r="AJ45" s="748"/>
      <c r="AK45" s="748"/>
      <c r="AL45" s="748"/>
      <c r="AM45" s="748"/>
      <c r="AN45" s="748"/>
      <c r="AO45" s="748"/>
      <c r="AP45" s="748"/>
      <c r="AQ45" s="748"/>
      <c r="AR45" s="748"/>
      <c r="AS45" s="748"/>
      <c r="AT45" s="748"/>
      <c r="AU45" s="748"/>
      <c r="AV45" s="748"/>
      <c r="AW45" s="748"/>
      <c r="AX45" s="748"/>
      <c r="AY45" s="748"/>
      <c r="AZ45" s="748"/>
      <c r="BA45" s="748"/>
      <c r="BB45" s="748"/>
      <c r="BC45" s="748"/>
      <c r="BD45" s="748"/>
      <c r="BE45" s="748"/>
      <c r="BF45" s="748"/>
      <c r="BG45" s="748"/>
      <c r="BH45" s="749"/>
      <c r="BI45" s="764"/>
      <c r="BJ45" s="765"/>
      <c r="BK45" s="765"/>
      <c r="BL45" s="765"/>
      <c r="BM45" s="765"/>
      <c r="BN45" s="765"/>
      <c r="BO45" s="765"/>
      <c r="BP45" s="765"/>
      <c r="BQ45" s="765"/>
      <c r="BR45" s="765"/>
      <c r="BS45" s="765"/>
      <c r="BT45" s="765"/>
      <c r="BU45" s="765"/>
      <c r="BV45" s="765"/>
      <c r="BW45" s="765"/>
      <c r="BX45" s="766"/>
    </row>
    <row r="46" spans="3:77" s="1" customFormat="1" ht="18" customHeight="1">
      <c r="C46" s="141"/>
      <c r="D46" s="140"/>
      <c r="E46" s="140"/>
      <c r="F46" s="140"/>
      <c r="G46" s="310" t="s">
        <v>256</v>
      </c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  <c r="BG46" s="310"/>
      <c r="BH46" s="311"/>
      <c r="BI46" s="764"/>
      <c r="BJ46" s="765"/>
      <c r="BK46" s="765"/>
      <c r="BL46" s="765"/>
      <c r="BM46" s="765"/>
      <c r="BN46" s="765"/>
      <c r="BO46" s="765"/>
      <c r="BP46" s="765"/>
      <c r="BQ46" s="765"/>
      <c r="BR46" s="765"/>
      <c r="BS46" s="765"/>
      <c r="BT46" s="765"/>
      <c r="BU46" s="765"/>
      <c r="BV46" s="765"/>
      <c r="BW46" s="765"/>
      <c r="BX46" s="766"/>
    </row>
    <row r="47" spans="3:77" s="1" customFormat="1" ht="18" customHeight="1">
      <c r="C47" s="141"/>
      <c r="D47" s="140"/>
      <c r="E47" s="140"/>
      <c r="F47" s="140"/>
      <c r="G47" s="310" t="s">
        <v>409</v>
      </c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311"/>
      <c r="BI47" s="764"/>
      <c r="BJ47" s="765"/>
      <c r="BK47" s="765"/>
      <c r="BL47" s="765"/>
      <c r="BM47" s="765"/>
      <c r="BN47" s="765"/>
      <c r="BO47" s="765"/>
      <c r="BP47" s="765"/>
      <c r="BQ47" s="765"/>
      <c r="BR47" s="765"/>
      <c r="BS47" s="765"/>
      <c r="BT47" s="765"/>
      <c r="BU47" s="765"/>
      <c r="BV47" s="765"/>
      <c r="BW47" s="765"/>
      <c r="BX47" s="766"/>
      <c r="BY47" s="145"/>
    </row>
    <row r="48" spans="3:77" s="1" customFormat="1" ht="18" customHeight="1">
      <c r="C48" s="141"/>
      <c r="D48" s="140"/>
      <c r="E48" s="140"/>
      <c r="F48" s="140"/>
      <c r="G48" s="310" t="s">
        <v>410</v>
      </c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311"/>
      <c r="BI48" s="764"/>
      <c r="BJ48" s="765"/>
      <c r="BK48" s="765"/>
      <c r="BL48" s="765"/>
      <c r="BM48" s="765"/>
      <c r="BN48" s="765"/>
      <c r="BO48" s="765"/>
      <c r="BP48" s="765"/>
      <c r="BQ48" s="765"/>
      <c r="BR48" s="765"/>
      <c r="BS48" s="765"/>
      <c r="BT48" s="765"/>
      <c r="BU48" s="765"/>
      <c r="BV48" s="765"/>
      <c r="BW48" s="765"/>
      <c r="BX48" s="766"/>
    </row>
    <row r="49" spans="3:76" s="1" customFormat="1" ht="5.0999999999999996" customHeight="1">
      <c r="C49" s="714"/>
      <c r="D49" s="747" t="s">
        <v>29</v>
      </c>
      <c r="E49" s="458"/>
      <c r="F49" s="458"/>
      <c r="G49" s="317" t="s">
        <v>399</v>
      </c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5"/>
      <c r="BI49" s="719"/>
      <c r="BJ49" s="719"/>
      <c r="BK49" s="719"/>
      <c r="BL49" s="719"/>
      <c r="BM49" s="719"/>
      <c r="BN49" s="719"/>
      <c r="BO49" s="719"/>
      <c r="BP49" s="719"/>
      <c r="BQ49" s="719"/>
      <c r="BR49" s="719"/>
      <c r="BS49" s="719"/>
      <c r="BT49" s="719"/>
      <c r="BU49" s="719"/>
      <c r="BV49" s="719"/>
      <c r="BW49" s="719"/>
      <c r="BX49" s="719"/>
    </row>
    <row r="50" spans="3:76" s="1" customFormat="1" ht="5.0999999999999996" customHeight="1">
      <c r="C50" s="686"/>
      <c r="D50" s="202"/>
      <c r="E50" s="202"/>
      <c r="F50" s="202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5"/>
      <c r="BI50" s="720"/>
      <c r="BJ50" s="720"/>
      <c r="BK50" s="720"/>
      <c r="BL50" s="720"/>
      <c r="BM50" s="720"/>
      <c r="BN50" s="720"/>
      <c r="BO50" s="720"/>
      <c r="BP50" s="720"/>
      <c r="BQ50" s="720"/>
      <c r="BR50" s="720"/>
      <c r="BS50" s="720"/>
      <c r="BT50" s="720"/>
      <c r="BU50" s="720"/>
      <c r="BV50" s="720"/>
      <c r="BW50" s="720"/>
      <c r="BX50" s="720"/>
    </row>
    <row r="51" spans="3:76" s="1" customFormat="1" ht="5.0999999999999996" customHeight="1">
      <c r="C51" s="686"/>
      <c r="D51" s="202"/>
      <c r="E51" s="202"/>
      <c r="F51" s="202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5"/>
      <c r="BI51" s="720"/>
      <c r="BJ51" s="720"/>
      <c r="BK51" s="720"/>
      <c r="BL51" s="720"/>
      <c r="BM51" s="720"/>
      <c r="BN51" s="720"/>
      <c r="BO51" s="720"/>
      <c r="BP51" s="720"/>
      <c r="BQ51" s="720"/>
      <c r="BR51" s="720"/>
      <c r="BS51" s="720"/>
      <c r="BT51" s="720"/>
      <c r="BU51" s="720"/>
      <c r="BV51" s="720"/>
      <c r="BW51" s="720"/>
      <c r="BX51" s="720"/>
    </row>
    <row r="52" spans="3:76" s="1" customFormat="1" ht="5.0999999999999996" customHeight="1">
      <c r="C52" s="715"/>
      <c r="D52" s="238"/>
      <c r="E52" s="238"/>
      <c r="F52" s="238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8"/>
      <c r="BI52" s="720"/>
      <c r="BJ52" s="720"/>
      <c r="BK52" s="720"/>
      <c r="BL52" s="720"/>
      <c r="BM52" s="720"/>
      <c r="BN52" s="720"/>
      <c r="BO52" s="720"/>
      <c r="BP52" s="720"/>
      <c r="BQ52" s="720"/>
      <c r="BR52" s="720"/>
      <c r="BS52" s="720"/>
      <c r="BT52" s="720"/>
      <c r="BU52" s="720"/>
      <c r="BV52" s="720"/>
      <c r="BW52" s="720"/>
      <c r="BX52" s="720"/>
    </row>
    <row r="53" spans="3:76" s="1" customFormat="1" ht="9.9499999999999993" customHeight="1"/>
    <row r="54" spans="3:76" s="1" customFormat="1" ht="5.0999999999999996" customHeight="1">
      <c r="C54" s="714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2"/>
      <c r="R54" s="762"/>
      <c r="S54" s="762"/>
      <c r="T54" s="762"/>
      <c r="U54" s="762"/>
      <c r="V54" s="762"/>
      <c r="W54" s="762"/>
      <c r="X54" s="762"/>
      <c r="Y54" s="762"/>
      <c r="Z54" s="762"/>
      <c r="AA54" s="762"/>
      <c r="AB54" s="762"/>
      <c r="AC54" s="762"/>
      <c r="AD54" s="762"/>
      <c r="AE54" s="762"/>
      <c r="AF54" s="762"/>
      <c r="AG54" s="762"/>
      <c r="AH54" s="762"/>
      <c r="AI54" s="762"/>
      <c r="AJ54" s="762"/>
      <c r="AK54" s="762"/>
      <c r="AL54" s="762"/>
      <c r="AM54" s="762"/>
      <c r="AN54" s="762"/>
      <c r="AO54" s="762"/>
      <c r="AP54" s="762"/>
      <c r="AQ54" s="762"/>
      <c r="AR54" s="762"/>
      <c r="AS54" s="762"/>
      <c r="AT54" s="762"/>
      <c r="AU54" s="762"/>
      <c r="AV54" s="762"/>
      <c r="AW54" s="762"/>
      <c r="AX54" s="762"/>
      <c r="AY54" s="762"/>
      <c r="AZ54" s="762"/>
      <c r="BA54" s="762"/>
      <c r="BB54" s="762"/>
      <c r="BC54" s="762"/>
      <c r="BD54" s="762"/>
      <c r="BE54" s="762"/>
      <c r="BF54" s="762"/>
      <c r="BG54" s="762"/>
      <c r="BH54" s="762"/>
      <c r="BI54" s="762"/>
      <c r="BJ54" s="762"/>
      <c r="BK54" s="762"/>
      <c r="BL54" s="762"/>
      <c r="BM54" s="762"/>
      <c r="BN54" s="762"/>
      <c r="BO54" s="762"/>
      <c r="BP54" s="762"/>
      <c r="BQ54" s="762"/>
      <c r="BR54" s="762"/>
      <c r="BS54" s="762"/>
      <c r="BT54" s="762"/>
      <c r="BU54" s="762"/>
      <c r="BV54" s="762"/>
      <c r="BW54" s="762"/>
      <c r="BX54" s="763"/>
    </row>
    <row r="55" spans="3:76" s="1" customFormat="1" ht="5.0999999999999996" customHeight="1">
      <c r="C55" s="686"/>
      <c r="D55" s="685"/>
      <c r="E55" s="685"/>
      <c r="F55" s="685"/>
      <c r="G55" s="685"/>
      <c r="H55" s="685"/>
      <c r="I55" s="685"/>
      <c r="J55" s="685"/>
      <c r="K55" s="685"/>
      <c r="L55" s="685"/>
      <c r="M55" s="685"/>
      <c r="N55" s="685"/>
      <c r="O55" s="685"/>
      <c r="P55" s="685"/>
      <c r="Q55" s="685"/>
      <c r="R55" s="685"/>
      <c r="S55" s="685"/>
      <c r="T55" s="685"/>
      <c r="U55" s="685"/>
      <c r="V55" s="685"/>
      <c r="W55" s="685"/>
      <c r="X55" s="685"/>
      <c r="Y55" s="685"/>
      <c r="Z55" s="685"/>
      <c r="AA55" s="685"/>
      <c r="AB55" s="685"/>
      <c r="AC55" s="685"/>
      <c r="AD55" s="685"/>
      <c r="AE55" s="685"/>
      <c r="AF55" s="685"/>
      <c r="AG55" s="685"/>
      <c r="AH55" s="685"/>
      <c r="AI55" s="685"/>
      <c r="AJ55" s="685"/>
      <c r="AK55" s="685"/>
      <c r="AL55" s="685"/>
      <c r="AM55" s="685"/>
      <c r="AN55" s="685"/>
      <c r="AO55" s="685"/>
      <c r="AP55" s="685"/>
      <c r="AQ55" s="685"/>
      <c r="AR55" s="685"/>
      <c r="AS55" s="685"/>
      <c r="AT55" s="685"/>
      <c r="AU55" s="685"/>
      <c r="AV55" s="685"/>
      <c r="AW55" s="685"/>
      <c r="AX55" s="685"/>
      <c r="AY55" s="685"/>
      <c r="AZ55" s="685"/>
      <c r="BA55" s="685"/>
      <c r="BB55" s="685"/>
      <c r="BC55" s="685"/>
      <c r="BD55" s="685"/>
      <c r="BE55" s="685"/>
      <c r="BF55" s="685"/>
      <c r="BG55" s="685"/>
      <c r="BH55" s="685"/>
      <c r="BI55" s="685"/>
      <c r="BJ55" s="685"/>
      <c r="BK55" s="685"/>
      <c r="BL55" s="685"/>
      <c r="BM55" s="685"/>
      <c r="BN55" s="685"/>
      <c r="BO55" s="685"/>
      <c r="BP55" s="685"/>
      <c r="BQ55" s="685"/>
      <c r="BR55" s="685"/>
      <c r="BS55" s="685"/>
      <c r="BT55" s="685"/>
      <c r="BU55" s="685"/>
      <c r="BV55" s="685"/>
      <c r="BW55" s="685"/>
      <c r="BX55" s="710"/>
    </row>
    <row r="56" spans="3:76" s="1" customFormat="1" ht="5.0999999999999996" customHeight="1">
      <c r="C56" s="686"/>
      <c r="D56" s="685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  <c r="T56" s="685"/>
      <c r="U56" s="685"/>
      <c r="V56" s="685"/>
      <c r="W56" s="685"/>
      <c r="X56" s="685"/>
      <c r="Y56" s="685"/>
      <c r="Z56" s="685"/>
      <c r="AA56" s="685"/>
      <c r="AB56" s="685"/>
      <c r="AC56" s="685"/>
      <c r="AD56" s="685"/>
      <c r="AE56" s="685"/>
      <c r="AF56" s="685"/>
      <c r="AG56" s="685"/>
      <c r="AH56" s="685"/>
      <c r="AI56" s="685"/>
      <c r="AJ56" s="685"/>
      <c r="AK56" s="685"/>
      <c r="AL56" s="685"/>
      <c r="AM56" s="685"/>
      <c r="AN56" s="685"/>
      <c r="AO56" s="685"/>
      <c r="AP56" s="685"/>
      <c r="AQ56" s="685"/>
      <c r="AR56" s="685"/>
      <c r="AS56" s="685"/>
      <c r="AT56" s="685"/>
      <c r="AU56" s="685"/>
      <c r="AV56" s="685"/>
      <c r="AW56" s="685"/>
      <c r="AX56" s="685"/>
      <c r="AY56" s="685"/>
      <c r="AZ56" s="685"/>
      <c r="BA56" s="685"/>
      <c r="BB56" s="685"/>
      <c r="BC56" s="685"/>
      <c r="BD56" s="685"/>
      <c r="BE56" s="685"/>
      <c r="BF56" s="685"/>
      <c r="BG56" s="685"/>
      <c r="BH56" s="685"/>
      <c r="BI56" s="685"/>
      <c r="BJ56" s="685"/>
      <c r="BK56" s="685"/>
      <c r="BL56" s="685"/>
      <c r="BM56" s="685"/>
      <c r="BN56" s="685"/>
      <c r="BO56" s="685"/>
      <c r="BP56" s="685"/>
      <c r="BQ56" s="685"/>
      <c r="BR56" s="685"/>
      <c r="BS56" s="685"/>
      <c r="BT56" s="685"/>
      <c r="BU56" s="685"/>
      <c r="BV56" s="685"/>
      <c r="BW56" s="685"/>
      <c r="BX56" s="710"/>
    </row>
    <row r="57" spans="3:76" s="1" customFormat="1" ht="6.6" customHeight="1">
      <c r="C57" s="686"/>
      <c r="D57" s="685"/>
      <c r="E57" s="685"/>
      <c r="F57" s="685"/>
      <c r="G57" s="754">
        <f>FŐLAP!G330</f>
        <v>0</v>
      </c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4"/>
      <c r="U57" s="754"/>
      <c r="V57" s="754"/>
      <c r="W57" s="754"/>
      <c r="X57" s="754"/>
      <c r="Y57" s="754"/>
      <c r="Z57" s="754"/>
      <c r="AA57" s="754"/>
      <c r="AB57" s="754"/>
      <c r="AC57" s="754"/>
      <c r="AD57" s="754"/>
      <c r="AE57" s="771" t="s">
        <v>80</v>
      </c>
      <c r="AF57" s="751">
        <f>FŐLAP!AF330</f>
        <v>0</v>
      </c>
      <c r="AG57" s="751"/>
      <c r="AH57" s="751">
        <f>FŐLAP!AH330</f>
        <v>0</v>
      </c>
      <c r="AI57" s="751"/>
      <c r="AJ57" s="751">
        <f>FŐLAP!AJ330</f>
        <v>0</v>
      </c>
      <c r="AK57" s="751"/>
      <c r="AL57" s="751">
        <f>FŐLAP!AL330</f>
        <v>0</v>
      </c>
      <c r="AM57" s="751"/>
      <c r="AN57" s="761" t="s">
        <v>9</v>
      </c>
      <c r="AO57" s="761"/>
      <c r="AP57" s="751">
        <f>FŐLAP!AP330</f>
        <v>0</v>
      </c>
      <c r="AQ57" s="751"/>
      <c r="AR57" s="751">
        <f>FŐLAP!AR330</f>
        <v>0</v>
      </c>
      <c r="AS57" s="751"/>
      <c r="AT57" s="761" t="s">
        <v>8</v>
      </c>
      <c r="AU57" s="761"/>
      <c r="AV57" s="751">
        <f>FŐLAP!AV330</f>
        <v>0</v>
      </c>
      <c r="AW57" s="751"/>
      <c r="AX57" s="751">
        <f>FŐLAP!AX330</f>
        <v>0</v>
      </c>
      <c r="AY57" s="751"/>
      <c r="AZ57" s="688" t="s">
        <v>7</v>
      </c>
      <c r="BA57" s="688"/>
      <c r="BB57" s="688"/>
      <c r="BC57" s="688"/>
      <c r="BD57" s="688"/>
      <c r="BE57" s="688"/>
      <c r="BF57" s="688"/>
      <c r="BG57" s="688"/>
      <c r="BH57" s="688"/>
      <c r="BI57" s="688"/>
      <c r="BJ57" s="688"/>
      <c r="BK57" s="688"/>
      <c r="BL57" s="688"/>
      <c r="BM57" s="688"/>
      <c r="BN57" s="688"/>
      <c r="BO57" s="688"/>
      <c r="BP57" s="688"/>
      <c r="BQ57" s="688"/>
      <c r="BR57" s="688"/>
      <c r="BS57" s="688"/>
      <c r="BT57" s="688"/>
      <c r="BU57" s="688"/>
      <c r="BV57" s="688"/>
      <c r="BW57" s="688"/>
      <c r="BX57" s="750"/>
    </row>
    <row r="58" spans="3:76" s="1" customFormat="1" ht="6.6" customHeight="1">
      <c r="C58" s="686"/>
      <c r="D58" s="685"/>
      <c r="E58" s="685"/>
      <c r="F58" s="685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/>
      <c r="X58" s="754"/>
      <c r="Y58" s="754"/>
      <c r="Z58" s="754"/>
      <c r="AA58" s="754"/>
      <c r="AB58" s="754"/>
      <c r="AC58" s="754"/>
      <c r="AD58" s="754"/>
      <c r="AE58" s="771"/>
      <c r="AF58" s="752"/>
      <c r="AG58" s="752"/>
      <c r="AH58" s="752"/>
      <c r="AI58" s="752"/>
      <c r="AJ58" s="752"/>
      <c r="AK58" s="752"/>
      <c r="AL58" s="752"/>
      <c r="AM58" s="752"/>
      <c r="AN58" s="761"/>
      <c r="AO58" s="761"/>
      <c r="AP58" s="752"/>
      <c r="AQ58" s="752"/>
      <c r="AR58" s="752"/>
      <c r="AS58" s="752"/>
      <c r="AT58" s="761"/>
      <c r="AU58" s="761"/>
      <c r="AV58" s="752"/>
      <c r="AW58" s="752"/>
      <c r="AX58" s="752"/>
      <c r="AY58" s="752"/>
      <c r="AZ58" s="688"/>
      <c r="BA58" s="688"/>
      <c r="BB58" s="688"/>
      <c r="BC58" s="688"/>
      <c r="BD58" s="688"/>
      <c r="BE58" s="688"/>
      <c r="BF58" s="688"/>
      <c r="BG58" s="688"/>
      <c r="BH58" s="688"/>
      <c r="BI58" s="688"/>
      <c r="BJ58" s="688"/>
      <c r="BK58" s="688"/>
      <c r="BL58" s="688"/>
      <c r="BM58" s="688"/>
      <c r="BN58" s="688"/>
      <c r="BO58" s="688"/>
      <c r="BP58" s="688"/>
      <c r="BQ58" s="688"/>
      <c r="BR58" s="688"/>
      <c r="BS58" s="688"/>
      <c r="BT58" s="688"/>
      <c r="BU58" s="688"/>
      <c r="BV58" s="688"/>
      <c r="BW58" s="688"/>
      <c r="BX58" s="750"/>
    </row>
    <row r="59" spans="3:76" s="1" customFormat="1" ht="6.6" customHeight="1">
      <c r="C59" s="686"/>
      <c r="D59" s="685"/>
      <c r="E59" s="685"/>
      <c r="F59" s="685"/>
      <c r="G59" s="755"/>
      <c r="H59" s="755"/>
      <c r="I59" s="755"/>
      <c r="J59" s="755"/>
      <c r="K59" s="755"/>
      <c r="L59" s="755"/>
      <c r="M59" s="755"/>
      <c r="N59" s="755"/>
      <c r="O59" s="755"/>
      <c r="P59" s="755"/>
      <c r="Q59" s="755"/>
      <c r="R59" s="755"/>
      <c r="S59" s="755"/>
      <c r="T59" s="755"/>
      <c r="U59" s="755"/>
      <c r="V59" s="755"/>
      <c r="W59" s="755"/>
      <c r="X59" s="755"/>
      <c r="Y59" s="755"/>
      <c r="Z59" s="755"/>
      <c r="AA59" s="755"/>
      <c r="AB59" s="755"/>
      <c r="AC59" s="755"/>
      <c r="AD59" s="755"/>
      <c r="AE59" s="771"/>
      <c r="AF59" s="753"/>
      <c r="AG59" s="753"/>
      <c r="AH59" s="753"/>
      <c r="AI59" s="753"/>
      <c r="AJ59" s="753"/>
      <c r="AK59" s="753"/>
      <c r="AL59" s="753"/>
      <c r="AM59" s="753"/>
      <c r="AN59" s="761"/>
      <c r="AO59" s="761"/>
      <c r="AP59" s="753"/>
      <c r="AQ59" s="753"/>
      <c r="AR59" s="753"/>
      <c r="AS59" s="753"/>
      <c r="AT59" s="761"/>
      <c r="AU59" s="761"/>
      <c r="AV59" s="753"/>
      <c r="AW59" s="753"/>
      <c r="AX59" s="753"/>
      <c r="AY59" s="753"/>
      <c r="AZ59" s="688"/>
      <c r="BA59" s="688"/>
      <c r="BB59" s="688"/>
      <c r="BC59" s="688"/>
      <c r="BD59" s="688"/>
      <c r="BE59" s="688"/>
      <c r="BF59" s="688"/>
      <c r="BG59" s="688"/>
      <c r="BH59" s="688"/>
      <c r="BI59" s="688"/>
      <c r="BJ59" s="688"/>
      <c r="BK59" s="688"/>
      <c r="BL59" s="688"/>
      <c r="BM59" s="688"/>
      <c r="BN59" s="688"/>
      <c r="BO59" s="688"/>
      <c r="BP59" s="688"/>
      <c r="BQ59" s="688"/>
      <c r="BR59" s="688"/>
      <c r="BS59" s="688"/>
      <c r="BT59" s="688"/>
      <c r="BU59" s="688"/>
      <c r="BV59" s="688"/>
      <c r="BW59" s="688"/>
      <c r="BX59" s="750"/>
    </row>
    <row r="60" spans="3:76" s="1" customFormat="1" ht="5.0999999999999996" customHeight="1"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5"/>
    </row>
    <row r="61" spans="3:76" s="1" customFormat="1" ht="5.0999999999999996" customHeight="1">
      <c r="C61" s="3"/>
      <c r="D61" s="4"/>
      <c r="E61" s="4"/>
      <c r="F61" s="4"/>
      <c r="G61" s="4"/>
      <c r="H61" s="4"/>
      <c r="I61" s="4"/>
      <c r="J61" s="4"/>
      <c r="K61" s="4"/>
      <c r="L61" s="4"/>
      <c r="M61" s="772" t="s">
        <v>135</v>
      </c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5"/>
    </row>
    <row r="62" spans="3:76" s="1" customFormat="1" ht="5.0999999999999996" customHeight="1">
      <c r="C62" s="3"/>
      <c r="D62" s="4"/>
      <c r="E62" s="4"/>
      <c r="F62" s="4"/>
      <c r="G62" s="4"/>
      <c r="H62" s="4"/>
      <c r="I62" s="4"/>
      <c r="J62" s="4"/>
      <c r="K62" s="4"/>
      <c r="L62" s="4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772"/>
      <c r="Y62" s="772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685"/>
      <c r="AS62" s="685"/>
      <c r="AT62" s="685"/>
      <c r="AU62" s="685"/>
      <c r="AV62" s="685"/>
      <c r="AW62" s="685"/>
      <c r="AX62" s="685"/>
      <c r="AY62" s="685"/>
      <c r="AZ62" s="685"/>
      <c r="BA62" s="685"/>
      <c r="BB62" s="685"/>
      <c r="BC62" s="685"/>
      <c r="BD62" s="685"/>
      <c r="BE62" s="685"/>
      <c r="BF62" s="685"/>
      <c r="BG62" s="685"/>
      <c r="BH62" s="685"/>
      <c r="BI62" s="685"/>
      <c r="BJ62" s="685"/>
      <c r="BK62" s="685"/>
      <c r="BL62" s="685"/>
      <c r="BM62" s="685"/>
      <c r="BN62" s="685"/>
      <c r="BO62" s="685"/>
      <c r="BP62" s="685"/>
      <c r="BQ62" s="685"/>
      <c r="BR62" s="685"/>
      <c r="BS62" s="685"/>
      <c r="BT62" s="685"/>
      <c r="BU62" s="685"/>
      <c r="BV62" s="685"/>
      <c r="BW62" s="685"/>
      <c r="BX62" s="710"/>
    </row>
    <row r="63" spans="3:76" s="1" customFormat="1" ht="5.0999999999999996" customHeight="1">
      <c r="C63" s="3"/>
      <c r="D63" s="4"/>
      <c r="E63" s="4"/>
      <c r="F63" s="4"/>
      <c r="G63" s="4"/>
      <c r="H63" s="4"/>
      <c r="I63" s="4"/>
      <c r="J63" s="4"/>
      <c r="K63" s="4"/>
      <c r="L63" s="4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685"/>
      <c r="AS63" s="685"/>
      <c r="AT63" s="685"/>
      <c r="AU63" s="685"/>
      <c r="AV63" s="685"/>
      <c r="AW63" s="685"/>
      <c r="AX63" s="685"/>
      <c r="AY63" s="685"/>
      <c r="AZ63" s="685"/>
      <c r="BA63" s="685"/>
      <c r="BB63" s="685"/>
      <c r="BC63" s="685"/>
      <c r="BD63" s="685"/>
      <c r="BE63" s="685"/>
      <c r="BF63" s="685"/>
      <c r="BG63" s="685"/>
      <c r="BH63" s="685"/>
      <c r="BI63" s="685"/>
      <c r="BJ63" s="685"/>
      <c r="BK63" s="685"/>
      <c r="BL63" s="685"/>
      <c r="BM63" s="685"/>
      <c r="BN63" s="685"/>
      <c r="BO63" s="685"/>
      <c r="BP63" s="685"/>
      <c r="BQ63" s="685"/>
      <c r="BR63" s="685"/>
      <c r="BS63" s="685"/>
      <c r="BT63" s="685"/>
      <c r="BU63" s="685"/>
      <c r="BV63" s="685"/>
      <c r="BW63" s="685"/>
      <c r="BX63" s="710"/>
    </row>
    <row r="64" spans="3:76" s="1" customFormat="1" ht="5.0999999999999996" customHeight="1">
      <c r="C64" s="3"/>
      <c r="D64" s="4"/>
      <c r="E64" s="4"/>
      <c r="F64" s="4"/>
      <c r="G64" s="4"/>
      <c r="H64" s="4"/>
      <c r="I64" s="4"/>
      <c r="J64" s="4"/>
      <c r="K64" s="4"/>
      <c r="L64" s="4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772"/>
      <c r="Y64" s="772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685"/>
      <c r="AS64" s="685"/>
      <c r="AT64" s="685"/>
      <c r="AU64" s="685"/>
      <c r="AV64" s="685"/>
      <c r="AW64" s="685"/>
      <c r="AX64" s="685"/>
      <c r="AY64" s="685"/>
      <c r="AZ64" s="685"/>
      <c r="BA64" s="685"/>
      <c r="BB64" s="685"/>
      <c r="BC64" s="685"/>
      <c r="BD64" s="685"/>
      <c r="BE64" s="685"/>
      <c r="BF64" s="685"/>
      <c r="BG64" s="685"/>
      <c r="BH64" s="685"/>
      <c r="BI64" s="685"/>
      <c r="BJ64" s="685"/>
      <c r="BK64" s="685"/>
      <c r="BL64" s="685"/>
      <c r="BM64" s="685"/>
      <c r="BN64" s="685"/>
      <c r="BO64" s="685"/>
      <c r="BP64" s="685"/>
      <c r="BQ64" s="685"/>
      <c r="BR64" s="685"/>
      <c r="BS64" s="685"/>
      <c r="BT64" s="685"/>
      <c r="BU64" s="685"/>
      <c r="BV64" s="685"/>
      <c r="BW64" s="685"/>
      <c r="BX64" s="710"/>
    </row>
    <row r="65" spans="3:76" s="1" customFormat="1" ht="5.0999999999999996" customHeight="1"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685"/>
      <c r="AS65" s="685"/>
      <c r="AT65" s="685"/>
      <c r="AU65" s="685"/>
      <c r="AV65" s="685"/>
      <c r="AW65" s="685"/>
      <c r="AX65" s="685"/>
      <c r="AY65" s="685"/>
      <c r="AZ65" s="685"/>
      <c r="BA65" s="685"/>
      <c r="BB65" s="685"/>
      <c r="BC65" s="685"/>
      <c r="BD65" s="685"/>
      <c r="BE65" s="685"/>
      <c r="BF65" s="685"/>
      <c r="BG65" s="685"/>
      <c r="BH65" s="685"/>
      <c r="BI65" s="685"/>
      <c r="BJ65" s="685"/>
      <c r="BK65" s="685"/>
      <c r="BL65" s="685"/>
      <c r="BM65" s="685"/>
      <c r="BN65" s="685"/>
      <c r="BO65" s="685"/>
      <c r="BP65" s="685"/>
      <c r="BQ65" s="685"/>
      <c r="BR65" s="685"/>
      <c r="BS65" s="685"/>
      <c r="BT65" s="685"/>
      <c r="BU65" s="685"/>
      <c r="BV65" s="685"/>
      <c r="BW65" s="685"/>
      <c r="BX65" s="710"/>
    </row>
    <row r="66" spans="3:76" s="1" customFormat="1" ht="5.0999999999999996" customHeight="1"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757"/>
      <c r="AS66" s="757"/>
      <c r="AT66" s="757"/>
      <c r="AU66" s="757"/>
      <c r="AV66" s="757"/>
      <c r="AW66" s="757"/>
      <c r="AX66" s="757"/>
      <c r="AY66" s="757"/>
      <c r="AZ66" s="757"/>
      <c r="BA66" s="757"/>
      <c r="BB66" s="757"/>
      <c r="BC66" s="757"/>
      <c r="BD66" s="757"/>
      <c r="BE66" s="757"/>
      <c r="BF66" s="757"/>
      <c r="BG66" s="757"/>
      <c r="BH66" s="757"/>
      <c r="BI66" s="757"/>
      <c r="BJ66" s="757"/>
      <c r="BK66" s="757"/>
      <c r="BL66" s="757"/>
      <c r="BM66" s="757"/>
      <c r="BN66" s="757"/>
      <c r="BO66" s="757"/>
      <c r="BP66" s="757"/>
      <c r="BQ66" s="757"/>
      <c r="BR66" s="757"/>
      <c r="BS66" s="685"/>
      <c r="BT66" s="685"/>
      <c r="BU66" s="685"/>
      <c r="BV66" s="685"/>
      <c r="BW66" s="685"/>
      <c r="BX66" s="710"/>
    </row>
    <row r="67" spans="3:76" s="1" customFormat="1" ht="5.0999999999999996" customHeight="1"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767" t="s">
        <v>81</v>
      </c>
      <c r="AP67" s="767"/>
      <c r="AQ67" s="767"/>
      <c r="AR67" s="767"/>
      <c r="AS67" s="767"/>
      <c r="AT67" s="767"/>
      <c r="AU67" s="767"/>
      <c r="AV67" s="767"/>
      <c r="AW67" s="767"/>
      <c r="AX67" s="767"/>
      <c r="AY67" s="767"/>
      <c r="AZ67" s="767"/>
      <c r="BA67" s="767"/>
      <c r="BB67" s="767"/>
      <c r="BC67" s="767"/>
      <c r="BD67" s="767"/>
      <c r="BE67" s="767"/>
      <c r="BF67" s="767"/>
      <c r="BG67" s="767"/>
      <c r="BH67" s="767"/>
      <c r="BI67" s="767"/>
      <c r="BJ67" s="767"/>
      <c r="BK67" s="767"/>
      <c r="BL67" s="767"/>
      <c r="BM67" s="767"/>
      <c r="BN67" s="767"/>
      <c r="BO67" s="767"/>
      <c r="BP67" s="767"/>
      <c r="BQ67" s="767"/>
      <c r="BR67" s="767"/>
      <c r="BS67" s="767"/>
      <c r="BT67" s="767"/>
      <c r="BU67" s="767"/>
      <c r="BV67" s="767"/>
      <c r="BW67" s="767"/>
      <c r="BX67" s="768"/>
    </row>
    <row r="68" spans="3:76" s="1" customFormat="1" ht="5.0999999999999996" customHeight="1"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767"/>
      <c r="AP68" s="767"/>
      <c r="AQ68" s="767"/>
      <c r="AR68" s="767"/>
      <c r="AS68" s="767"/>
      <c r="AT68" s="767"/>
      <c r="AU68" s="767"/>
      <c r="AV68" s="767"/>
      <c r="AW68" s="767"/>
      <c r="AX68" s="767"/>
      <c r="AY68" s="767"/>
      <c r="AZ68" s="767"/>
      <c r="BA68" s="767"/>
      <c r="BB68" s="767"/>
      <c r="BC68" s="767"/>
      <c r="BD68" s="767"/>
      <c r="BE68" s="767"/>
      <c r="BF68" s="767"/>
      <c r="BG68" s="767"/>
      <c r="BH68" s="767"/>
      <c r="BI68" s="767"/>
      <c r="BJ68" s="767"/>
      <c r="BK68" s="767"/>
      <c r="BL68" s="767"/>
      <c r="BM68" s="767"/>
      <c r="BN68" s="767"/>
      <c r="BO68" s="767"/>
      <c r="BP68" s="767"/>
      <c r="BQ68" s="767"/>
      <c r="BR68" s="767"/>
      <c r="BS68" s="767"/>
      <c r="BT68" s="767"/>
      <c r="BU68" s="767"/>
      <c r="BV68" s="767"/>
      <c r="BW68" s="767"/>
      <c r="BX68" s="768"/>
    </row>
    <row r="69" spans="3:76" s="1" customFormat="1" ht="5.0999999999999996" customHeight="1">
      <c r="C69" s="141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769"/>
      <c r="AP69" s="769"/>
      <c r="AQ69" s="769"/>
      <c r="AR69" s="769"/>
      <c r="AS69" s="769"/>
      <c r="AT69" s="769"/>
      <c r="AU69" s="769"/>
      <c r="AV69" s="769"/>
      <c r="AW69" s="769"/>
      <c r="AX69" s="769"/>
      <c r="AY69" s="769"/>
      <c r="AZ69" s="769"/>
      <c r="BA69" s="769"/>
      <c r="BB69" s="769"/>
      <c r="BC69" s="769"/>
      <c r="BD69" s="769"/>
      <c r="BE69" s="769"/>
      <c r="BF69" s="769"/>
      <c r="BG69" s="769"/>
      <c r="BH69" s="769"/>
      <c r="BI69" s="769"/>
      <c r="BJ69" s="769"/>
      <c r="BK69" s="769"/>
      <c r="BL69" s="769"/>
      <c r="BM69" s="769"/>
      <c r="BN69" s="769"/>
      <c r="BO69" s="769"/>
      <c r="BP69" s="769"/>
      <c r="BQ69" s="769"/>
      <c r="BR69" s="769"/>
      <c r="BS69" s="769"/>
      <c r="BT69" s="769"/>
      <c r="BU69" s="769"/>
      <c r="BV69" s="769"/>
      <c r="BW69" s="769"/>
      <c r="BX69" s="770"/>
    </row>
    <row r="70" spans="3:76" s="1" customFormat="1" ht="5.0999999999999996" customHeight="1"/>
    <row r="71" spans="3:76" s="1" customFormat="1" ht="5.0999999999999996" customHeight="1"/>
    <row r="72" spans="3:76" ht="5.0999999999999996" customHeight="1"/>
    <row r="73" spans="3:76" ht="5.0999999999999996" customHeight="1"/>
    <row r="74" spans="3:76" ht="5.0999999999999996" customHeight="1"/>
    <row r="75" spans="3:76" ht="5.0999999999999996" customHeight="1"/>
    <row r="76" spans="3:76" ht="5.0999999999999996" customHeight="1"/>
    <row r="77" spans="3:76" ht="5.0999999999999996" customHeight="1"/>
    <row r="78" spans="3:76" ht="5.0999999999999996" customHeight="1"/>
    <row r="79" spans="3:76" ht="5.0999999999999996" customHeight="1"/>
    <row r="80" spans="3:76" ht="5.0999999999999996" customHeight="1"/>
    <row r="81" ht="5.0999999999999996" customHeight="1"/>
    <row r="82" ht="5.0999999999999996" customHeight="1"/>
    <row r="83" ht="5.0999999999999996" customHeight="1"/>
    <row r="84" ht="5.0999999999999996" customHeight="1"/>
    <row r="85" ht="5.0999999999999996" customHeight="1"/>
    <row r="86" ht="5.0999999999999996" customHeight="1"/>
    <row r="87" ht="5.0999999999999996" customHeight="1"/>
    <row r="88" ht="5.0999999999999996" customHeight="1"/>
    <row r="89" ht="5.0999999999999996" customHeight="1"/>
    <row r="90" ht="5.0999999999999996" customHeight="1"/>
    <row r="91" ht="5.0999999999999996" customHeight="1"/>
    <row r="92" ht="5.0999999999999996" customHeight="1"/>
    <row r="93" ht="5.0999999999999996" customHeight="1"/>
    <row r="94" ht="5.0999999999999996" customHeight="1"/>
    <row r="95" ht="5.0999999999999996" customHeight="1"/>
    <row r="96" ht="5.0999999999999996" customHeight="1"/>
    <row r="97" ht="5.0999999999999996" customHeight="1"/>
    <row r="98" ht="5.0999999999999996" customHeight="1"/>
    <row r="99" ht="5.0999999999999996" customHeight="1"/>
    <row r="100" ht="5.0999999999999996" customHeight="1"/>
    <row r="101" ht="5.0999999999999996" customHeight="1"/>
    <row r="102" ht="5.0999999999999996" customHeight="1"/>
    <row r="103" ht="5.0999999999999996" customHeight="1"/>
    <row r="104" ht="5.0999999999999996" customHeight="1"/>
    <row r="105" ht="5.0999999999999996" customHeight="1"/>
    <row r="106" ht="5.0999999999999996" customHeight="1"/>
    <row r="107" ht="5.0999999999999996" customHeight="1"/>
    <row r="108" ht="5.0999999999999996" customHeight="1"/>
    <row r="109" ht="5.0999999999999996" customHeight="1"/>
    <row r="110" ht="5.0999999999999996" customHeight="1"/>
    <row r="111" ht="5.0999999999999996" customHeight="1"/>
    <row r="112" ht="5.0999999999999996" customHeight="1"/>
    <row r="113" ht="5.0999999999999996" customHeight="1"/>
    <row r="114" ht="5.0999999999999996" customHeight="1"/>
    <row r="115" ht="5.0999999999999996" customHeight="1"/>
    <row r="116" ht="5.0999999999999996" customHeight="1"/>
    <row r="117" ht="5.0999999999999996" customHeight="1"/>
    <row r="118" ht="5.0999999999999996" customHeight="1"/>
    <row r="119" ht="5.0999999999999996" customHeight="1"/>
    <row r="120" ht="5.0999999999999996" customHeight="1"/>
    <row r="121" ht="5.0999999999999996" customHeight="1"/>
    <row r="122" ht="5.0999999999999996" customHeight="1"/>
    <row r="123" ht="5.0999999999999996" customHeight="1"/>
    <row r="124" ht="5.0999999999999996" customHeight="1"/>
    <row r="125" ht="5.0999999999999996" customHeight="1"/>
    <row r="126" ht="5.0999999999999996" customHeight="1"/>
    <row r="127" ht="5.0999999999999996" customHeight="1"/>
    <row r="128" ht="5.0999999999999996" customHeight="1"/>
    <row r="129" ht="5.0999999999999996" customHeight="1"/>
    <row r="130" ht="5.0999999999999996" customHeight="1"/>
    <row r="131" ht="5.0999999999999996" customHeight="1"/>
    <row r="132" ht="5.0999999999999996" customHeight="1"/>
    <row r="133" ht="5.0999999999999996" customHeight="1"/>
    <row r="134" ht="5.0999999999999996" customHeight="1"/>
    <row r="135" ht="5.0999999999999996" customHeight="1"/>
    <row r="136" ht="5.0999999999999996" customHeight="1"/>
    <row r="137" ht="5.0999999999999996" customHeight="1"/>
    <row r="138" ht="5.0999999999999996" customHeight="1"/>
    <row r="139" ht="5.0999999999999996" customHeight="1"/>
    <row r="140" ht="5.0999999999999996" customHeight="1"/>
    <row r="141" ht="5.0999999999999996" customHeight="1"/>
    <row r="142" ht="5.0999999999999996" customHeight="1"/>
    <row r="143" ht="5.0999999999999996" customHeight="1"/>
    <row r="144" ht="5.0999999999999996" customHeight="1"/>
    <row r="145" ht="5.0999999999999996" customHeight="1"/>
    <row r="146" ht="5.0999999999999996" customHeight="1"/>
    <row r="147" ht="5.0999999999999996" customHeight="1"/>
    <row r="148" ht="5.0999999999999996" customHeight="1"/>
    <row r="149" ht="5.0999999999999996" customHeight="1"/>
    <row r="150" ht="5.0999999999999996" customHeight="1"/>
    <row r="151" ht="5.0999999999999996" customHeight="1"/>
    <row r="152" ht="5.0999999999999996" customHeight="1"/>
    <row r="153" ht="5.0999999999999996" customHeight="1"/>
    <row r="154" ht="5.0999999999999996" customHeight="1"/>
    <row r="155" ht="5.0999999999999996" customHeight="1"/>
    <row r="246" spans="61:61">
      <c r="BI246">
        <v>1</v>
      </c>
    </row>
  </sheetData>
  <sheetProtection password="EF67" sheet="1" objects="1" scenarios="1"/>
  <customSheetViews>
    <customSheetView guid="{3C754161-0973-11DE-9EED-00138FBA2CD0}" showPageBreaks="1" showGridLines="0" view="pageBreakPreview" showRuler="0">
      <selection activeCell="G37" sqref="G37:AW40"/>
      <pageMargins left="0.59055118110236227" right="0.59055118110236227" top="0.98425196850393704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93">
    <mergeCell ref="AO67:BX69"/>
    <mergeCell ref="AE57:AE59"/>
    <mergeCell ref="G47:BH47"/>
    <mergeCell ref="G46:BH46"/>
    <mergeCell ref="BI48:BX48"/>
    <mergeCell ref="BI46:BX46"/>
    <mergeCell ref="BI47:BX47"/>
    <mergeCell ref="G48:BH48"/>
    <mergeCell ref="M61:Y64"/>
    <mergeCell ref="AH57:AI59"/>
    <mergeCell ref="G49:BH52"/>
    <mergeCell ref="AR62:BR66"/>
    <mergeCell ref="BS62:BX66"/>
    <mergeCell ref="BI49:BX52"/>
    <mergeCell ref="D41:F44"/>
    <mergeCell ref="AV57:AW59"/>
    <mergeCell ref="AF57:AG59"/>
    <mergeCell ref="AT57:AU59"/>
    <mergeCell ref="AP57:AQ59"/>
    <mergeCell ref="G41:BH44"/>
    <mergeCell ref="AN57:AO59"/>
    <mergeCell ref="C54:BX56"/>
    <mergeCell ref="AL57:AM59"/>
    <mergeCell ref="AR57:AS59"/>
    <mergeCell ref="BI45:BX45"/>
    <mergeCell ref="C41:C44"/>
    <mergeCell ref="AJ57:AK59"/>
    <mergeCell ref="C49:C52"/>
    <mergeCell ref="C57:F59"/>
    <mergeCell ref="D49:F52"/>
    <mergeCell ref="AL20:AM22"/>
    <mergeCell ref="C23:BX23"/>
    <mergeCell ref="BT20:BU22"/>
    <mergeCell ref="D33:F36"/>
    <mergeCell ref="C33:C36"/>
    <mergeCell ref="D25:F28"/>
    <mergeCell ref="AN20:BC22"/>
    <mergeCell ref="BP20:BQ22"/>
    <mergeCell ref="BN20:BO22"/>
    <mergeCell ref="BF20:BG22"/>
    <mergeCell ref="BH20:BI22"/>
    <mergeCell ref="AD20:AE22"/>
    <mergeCell ref="G45:BH45"/>
    <mergeCell ref="AZ57:BX59"/>
    <mergeCell ref="AX57:AY59"/>
    <mergeCell ref="G57:AD59"/>
    <mergeCell ref="BI41:BX44"/>
    <mergeCell ref="C37:C40"/>
    <mergeCell ref="BI29:BX32"/>
    <mergeCell ref="BI33:BX36"/>
    <mergeCell ref="G29:BH32"/>
    <mergeCell ref="BI27:BX28"/>
    <mergeCell ref="G25:BH28"/>
    <mergeCell ref="BI25:BX26"/>
    <mergeCell ref="C25:C28"/>
    <mergeCell ref="C29:C32"/>
    <mergeCell ref="D29:F32"/>
    <mergeCell ref="G33:BH36"/>
    <mergeCell ref="BI37:BX40"/>
    <mergeCell ref="G37:BH40"/>
    <mergeCell ref="D37:F40"/>
    <mergeCell ref="C3:BX5"/>
    <mergeCell ref="C6:BX7"/>
    <mergeCell ref="C8:BX9"/>
    <mergeCell ref="C10:BX11"/>
    <mergeCell ref="V16:BW18"/>
    <mergeCell ref="G16:U18"/>
    <mergeCell ref="C14:C15"/>
    <mergeCell ref="BX16:BX22"/>
    <mergeCell ref="AJ20:AK22"/>
    <mergeCell ref="C13:BX13"/>
    <mergeCell ref="R20:S22"/>
    <mergeCell ref="N20:O22"/>
    <mergeCell ref="AB20:AC22"/>
    <mergeCell ref="BJ20:BK22"/>
    <mergeCell ref="G20:M22"/>
    <mergeCell ref="V20:W22"/>
    <mergeCell ref="G14:BX15"/>
    <mergeCell ref="BL20:BM22"/>
    <mergeCell ref="D14:F15"/>
    <mergeCell ref="E19:BW19"/>
    <mergeCell ref="C16:D22"/>
    <mergeCell ref="X20:Y22"/>
    <mergeCell ref="BD20:BE22"/>
    <mergeCell ref="BR20:BS22"/>
    <mergeCell ref="E16:F18"/>
    <mergeCell ref="BV20:BW22"/>
    <mergeCell ref="P20:Q22"/>
    <mergeCell ref="E20:F22"/>
    <mergeCell ref="AF20:AG22"/>
    <mergeCell ref="AH20:AI22"/>
    <mergeCell ref="T20:U22"/>
    <mergeCell ref="Z20:AA22"/>
  </mergeCells>
  <phoneticPr fontId="0" type="noConversion"/>
  <printOptions horizontalCentered="1"/>
  <pageMargins left="0.59055118110236227" right="0.59055118110236227" top="0.98425196850393704" bottom="0.19685039370078741" header="0.51181102362204722" footer="0.51181102362204722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CB246"/>
  <sheetViews>
    <sheetView showGridLines="0" zoomScale="140" zoomScaleNormal="140" zoomScaleSheetLayoutView="120" workbookViewId="0">
      <selection activeCell="C2" sqref="C2:BX4"/>
    </sheetView>
  </sheetViews>
  <sheetFormatPr defaultColWidth="1.140625" defaultRowHeight="12.75"/>
  <cols>
    <col min="1" max="43" width="1.140625" style="9"/>
    <col min="44" max="44" width="1.140625" style="9" customWidth="1"/>
    <col min="45" max="16384" width="1.140625" style="9"/>
  </cols>
  <sheetData>
    <row r="1" spans="3:76" s="7" customFormat="1" ht="4.5" customHeight="1"/>
    <row r="2" spans="3:76" s="7" customFormat="1" ht="5.0999999999999996" customHeight="1">
      <c r="C2" s="690" t="s">
        <v>97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19"/>
      <c r="AH2" s="819"/>
      <c r="AI2" s="819"/>
      <c r="AJ2" s="819"/>
      <c r="AK2" s="819"/>
      <c r="AL2" s="819"/>
      <c r="AM2" s="819"/>
      <c r="AN2" s="819"/>
      <c r="AO2" s="819"/>
      <c r="AP2" s="819"/>
      <c r="AQ2" s="819"/>
      <c r="AR2" s="819"/>
      <c r="AS2" s="819"/>
      <c r="AT2" s="819"/>
      <c r="AU2" s="819"/>
      <c r="AV2" s="819"/>
      <c r="AW2" s="819"/>
      <c r="AX2" s="819"/>
      <c r="AY2" s="819"/>
      <c r="AZ2" s="819"/>
      <c r="BA2" s="819"/>
      <c r="BB2" s="819"/>
      <c r="BC2" s="819"/>
      <c r="BD2" s="819"/>
      <c r="BE2" s="819"/>
      <c r="BF2" s="819"/>
      <c r="BG2" s="819"/>
      <c r="BH2" s="819"/>
      <c r="BI2" s="819"/>
      <c r="BJ2" s="819"/>
      <c r="BK2" s="819"/>
      <c r="BL2" s="819"/>
      <c r="BM2" s="819"/>
      <c r="BN2" s="819"/>
      <c r="BO2" s="819"/>
      <c r="BP2" s="819"/>
      <c r="BQ2" s="819"/>
      <c r="BR2" s="819"/>
      <c r="BS2" s="819"/>
      <c r="BT2" s="819"/>
      <c r="BU2" s="819"/>
      <c r="BV2" s="819"/>
      <c r="BW2" s="819"/>
      <c r="BX2" s="820"/>
    </row>
    <row r="3" spans="3:76" s="7" customFormat="1" ht="5.0999999999999996" customHeight="1">
      <c r="C3" s="821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  <c r="AP3" s="822"/>
      <c r="AQ3" s="822"/>
      <c r="AR3" s="822"/>
      <c r="AS3" s="822"/>
      <c r="AT3" s="822"/>
      <c r="AU3" s="822"/>
      <c r="AV3" s="822"/>
      <c r="AW3" s="822"/>
      <c r="AX3" s="822"/>
      <c r="AY3" s="822"/>
      <c r="AZ3" s="822"/>
      <c r="BA3" s="822"/>
      <c r="BB3" s="822"/>
      <c r="BC3" s="822"/>
      <c r="BD3" s="822"/>
      <c r="BE3" s="822"/>
      <c r="BF3" s="822"/>
      <c r="BG3" s="822"/>
      <c r="BH3" s="822"/>
      <c r="BI3" s="822"/>
      <c r="BJ3" s="822"/>
      <c r="BK3" s="822"/>
      <c r="BL3" s="822"/>
      <c r="BM3" s="822"/>
      <c r="BN3" s="822"/>
      <c r="BO3" s="822"/>
      <c r="BP3" s="822"/>
      <c r="BQ3" s="822"/>
      <c r="BR3" s="822"/>
      <c r="BS3" s="822"/>
      <c r="BT3" s="822"/>
      <c r="BU3" s="822"/>
      <c r="BV3" s="822"/>
      <c r="BW3" s="822"/>
      <c r="BX3" s="823"/>
    </row>
    <row r="4" spans="3:76" s="7" customFormat="1" ht="5.0999999999999996" customHeight="1">
      <c r="C4" s="821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822"/>
      <c r="AA4" s="822"/>
      <c r="AB4" s="822"/>
      <c r="AC4" s="822"/>
      <c r="AD4" s="822"/>
      <c r="AE4" s="822"/>
      <c r="AF4" s="822"/>
      <c r="AG4" s="822"/>
      <c r="AH4" s="822"/>
      <c r="AI4" s="822"/>
      <c r="AJ4" s="822"/>
      <c r="AK4" s="822"/>
      <c r="AL4" s="822"/>
      <c r="AM4" s="822"/>
      <c r="AN4" s="822"/>
      <c r="AO4" s="822"/>
      <c r="AP4" s="822"/>
      <c r="AQ4" s="822"/>
      <c r="AR4" s="822"/>
      <c r="AS4" s="822"/>
      <c r="AT4" s="822"/>
      <c r="AU4" s="822"/>
      <c r="AV4" s="822"/>
      <c r="AW4" s="822"/>
      <c r="AX4" s="822"/>
      <c r="AY4" s="822"/>
      <c r="AZ4" s="822"/>
      <c r="BA4" s="822"/>
      <c r="BB4" s="822"/>
      <c r="BC4" s="822"/>
      <c r="BD4" s="822"/>
      <c r="BE4" s="822"/>
      <c r="BF4" s="822"/>
      <c r="BG4" s="822"/>
      <c r="BH4" s="822"/>
      <c r="BI4" s="822"/>
      <c r="BJ4" s="822"/>
      <c r="BK4" s="822"/>
      <c r="BL4" s="822"/>
      <c r="BM4" s="822"/>
      <c r="BN4" s="822"/>
      <c r="BO4" s="822"/>
      <c r="BP4" s="822"/>
      <c r="BQ4" s="822"/>
      <c r="BR4" s="822"/>
      <c r="BS4" s="822"/>
      <c r="BT4" s="822"/>
      <c r="BU4" s="822"/>
      <c r="BV4" s="822"/>
      <c r="BW4" s="822"/>
      <c r="BX4" s="823"/>
    </row>
    <row r="5" spans="3:76" s="7" customFormat="1" ht="5.0999999999999996" customHeight="1">
      <c r="C5" s="696" t="s">
        <v>267</v>
      </c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4"/>
      <c r="AA5" s="824"/>
      <c r="AB5" s="824"/>
      <c r="AC5" s="824"/>
      <c r="AD5" s="824"/>
      <c r="AE5" s="824"/>
      <c r="AF5" s="824"/>
      <c r="AG5" s="824"/>
      <c r="AH5" s="824"/>
      <c r="AI5" s="824"/>
      <c r="AJ5" s="824"/>
      <c r="AK5" s="824"/>
      <c r="AL5" s="824"/>
      <c r="AM5" s="824"/>
      <c r="AN5" s="824"/>
      <c r="AO5" s="824"/>
      <c r="AP5" s="824"/>
      <c r="AQ5" s="824"/>
      <c r="AR5" s="824"/>
      <c r="AS5" s="824"/>
      <c r="AT5" s="824"/>
      <c r="AU5" s="824"/>
      <c r="AV5" s="824"/>
      <c r="AW5" s="824"/>
      <c r="AX5" s="824"/>
      <c r="AY5" s="824"/>
      <c r="AZ5" s="824"/>
      <c r="BA5" s="824"/>
      <c r="BB5" s="824"/>
      <c r="BC5" s="824"/>
      <c r="BD5" s="824"/>
      <c r="BE5" s="824"/>
      <c r="BF5" s="824"/>
      <c r="BG5" s="824"/>
      <c r="BH5" s="824"/>
      <c r="BI5" s="824"/>
      <c r="BJ5" s="824"/>
      <c r="BK5" s="824"/>
      <c r="BL5" s="824"/>
      <c r="BM5" s="824"/>
      <c r="BN5" s="824"/>
      <c r="BO5" s="824"/>
      <c r="BP5" s="824"/>
      <c r="BQ5" s="824"/>
      <c r="BR5" s="824"/>
      <c r="BS5" s="824"/>
      <c r="BT5" s="824"/>
      <c r="BU5" s="824"/>
      <c r="BV5" s="824"/>
      <c r="BW5" s="824"/>
      <c r="BX5" s="825"/>
    </row>
    <row r="6" spans="3:76" s="7" customFormat="1" ht="8.25" customHeight="1">
      <c r="C6" s="696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824"/>
      <c r="AB6" s="824"/>
      <c r="AC6" s="824"/>
      <c r="AD6" s="824"/>
      <c r="AE6" s="824"/>
      <c r="AF6" s="824"/>
      <c r="AG6" s="824"/>
      <c r="AH6" s="824"/>
      <c r="AI6" s="824"/>
      <c r="AJ6" s="824"/>
      <c r="AK6" s="824"/>
      <c r="AL6" s="824"/>
      <c r="AM6" s="824"/>
      <c r="AN6" s="824"/>
      <c r="AO6" s="824"/>
      <c r="AP6" s="824"/>
      <c r="AQ6" s="824"/>
      <c r="AR6" s="824"/>
      <c r="AS6" s="824"/>
      <c r="AT6" s="824"/>
      <c r="AU6" s="824"/>
      <c r="AV6" s="824"/>
      <c r="AW6" s="824"/>
      <c r="AX6" s="824"/>
      <c r="AY6" s="824"/>
      <c r="AZ6" s="824"/>
      <c r="BA6" s="824"/>
      <c r="BB6" s="824"/>
      <c r="BC6" s="824"/>
      <c r="BD6" s="824"/>
      <c r="BE6" s="824"/>
      <c r="BF6" s="824"/>
      <c r="BG6" s="824"/>
      <c r="BH6" s="824"/>
      <c r="BI6" s="824"/>
      <c r="BJ6" s="824"/>
      <c r="BK6" s="824"/>
      <c r="BL6" s="824"/>
      <c r="BM6" s="824"/>
      <c r="BN6" s="824"/>
      <c r="BO6" s="824"/>
      <c r="BP6" s="824"/>
      <c r="BQ6" s="824"/>
      <c r="BR6" s="824"/>
      <c r="BS6" s="824"/>
      <c r="BT6" s="824"/>
      <c r="BU6" s="824"/>
      <c r="BV6" s="824"/>
      <c r="BW6" s="824"/>
      <c r="BX6" s="825"/>
    </row>
    <row r="7" spans="3:76" s="7" customFormat="1" ht="5.0999999999999996" customHeight="1">
      <c r="C7" s="696" t="s">
        <v>83</v>
      </c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824"/>
      <c r="AF7" s="824"/>
      <c r="AG7" s="824"/>
      <c r="AH7" s="824"/>
      <c r="AI7" s="824"/>
      <c r="AJ7" s="824"/>
      <c r="AK7" s="824"/>
      <c r="AL7" s="824"/>
      <c r="AM7" s="824"/>
      <c r="AN7" s="824"/>
      <c r="AO7" s="824"/>
      <c r="AP7" s="824"/>
      <c r="AQ7" s="824"/>
      <c r="AR7" s="824"/>
      <c r="AS7" s="824"/>
      <c r="AT7" s="824"/>
      <c r="AU7" s="824"/>
      <c r="AV7" s="824"/>
      <c r="AW7" s="824"/>
      <c r="AX7" s="824"/>
      <c r="AY7" s="824"/>
      <c r="AZ7" s="824"/>
      <c r="BA7" s="824"/>
      <c r="BB7" s="824"/>
      <c r="BC7" s="824"/>
      <c r="BD7" s="824"/>
      <c r="BE7" s="824"/>
      <c r="BF7" s="824"/>
      <c r="BG7" s="824"/>
      <c r="BH7" s="824"/>
      <c r="BI7" s="824"/>
      <c r="BJ7" s="824"/>
      <c r="BK7" s="824"/>
      <c r="BL7" s="824"/>
      <c r="BM7" s="824"/>
      <c r="BN7" s="824"/>
      <c r="BO7" s="824"/>
      <c r="BP7" s="824"/>
      <c r="BQ7" s="824"/>
      <c r="BR7" s="824"/>
      <c r="BS7" s="824"/>
      <c r="BT7" s="824"/>
      <c r="BU7" s="824"/>
      <c r="BV7" s="824"/>
      <c r="BW7" s="824"/>
      <c r="BX7" s="825"/>
    </row>
    <row r="8" spans="3:76" s="7" customFormat="1" ht="6.75" customHeight="1">
      <c r="C8" s="696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824"/>
      <c r="AF8" s="824"/>
      <c r="AG8" s="824"/>
      <c r="AH8" s="824"/>
      <c r="AI8" s="824"/>
      <c r="AJ8" s="824"/>
      <c r="AK8" s="824"/>
      <c r="AL8" s="824"/>
      <c r="AM8" s="824"/>
      <c r="AN8" s="824"/>
      <c r="AO8" s="824"/>
      <c r="AP8" s="824"/>
      <c r="AQ8" s="824"/>
      <c r="AR8" s="824"/>
      <c r="AS8" s="824"/>
      <c r="AT8" s="824"/>
      <c r="AU8" s="824"/>
      <c r="AV8" s="824"/>
      <c r="AW8" s="824"/>
      <c r="AX8" s="824"/>
      <c r="AY8" s="824"/>
      <c r="AZ8" s="824"/>
      <c r="BA8" s="824"/>
      <c r="BB8" s="824"/>
      <c r="BC8" s="824"/>
      <c r="BD8" s="824"/>
      <c r="BE8" s="824"/>
      <c r="BF8" s="824"/>
      <c r="BG8" s="824"/>
      <c r="BH8" s="824"/>
      <c r="BI8" s="824"/>
      <c r="BJ8" s="824"/>
      <c r="BK8" s="824"/>
      <c r="BL8" s="824"/>
      <c r="BM8" s="824"/>
      <c r="BN8" s="824"/>
      <c r="BO8" s="824"/>
      <c r="BP8" s="824"/>
      <c r="BQ8" s="824"/>
      <c r="BR8" s="824"/>
      <c r="BS8" s="824"/>
      <c r="BT8" s="824"/>
      <c r="BU8" s="824"/>
      <c r="BV8" s="824"/>
      <c r="BW8" s="824"/>
      <c r="BX8" s="825"/>
    </row>
    <row r="9" spans="3:76" s="7" customFormat="1" ht="5.0999999999999996" customHeight="1">
      <c r="C9" s="826" t="s">
        <v>98</v>
      </c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27"/>
      <c r="AC9" s="827"/>
      <c r="AD9" s="827"/>
      <c r="AE9" s="827"/>
      <c r="AF9" s="827"/>
      <c r="AG9" s="827"/>
      <c r="AH9" s="827"/>
      <c r="AI9" s="827"/>
      <c r="AJ9" s="827"/>
      <c r="AK9" s="827"/>
      <c r="AL9" s="827"/>
      <c r="AM9" s="827"/>
      <c r="AN9" s="827"/>
      <c r="AO9" s="827"/>
      <c r="AP9" s="827"/>
      <c r="AQ9" s="827"/>
      <c r="AR9" s="827"/>
      <c r="AS9" s="827"/>
      <c r="AT9" s="827"/>
      <c r="AU9" s="827"/>
      <c r="AV9" s="827"/>
      <c r="AW9" s="827"/>
      <c r="AX9" s="827"/>
      <c r="AY9" s="827"/>
      <c r="AZ9" s="827"/>
      <c r="BA9" s="827"/>
      <c r="BB9" s="827"/>
      <c r="BC9" s="827"/>
      <c r="BD9" s="827"/>
      <c r="BE9" s="827"/>
      <c r="BF9" s="827"/>
      <c r="BG9" s="827"/>
      <c r="BH9" s="827"/>
      <c r="BI9" s="827"/>
      <c r="BJ9" s="827"/>
      <c r="BK9" s="827"/>
      <c r="BL9" s="827"/>
      <c r="BM9" s="827"/>
      <c r="BN9" s="827"/>
      <c r="BO9" s="827"/>
      <c r="BP9" s="827"/>
      <c r="BQ9" s="827"/>
      <c r="BR9" s="827"/>
      <c r="BS9" s="827"/>
      <c r="BT9" s="827"/>
      <c r="BU9" s="827"/>
      <c r="BV9" s="827"/>
      <c r="BW9" s="827"/>
      <c r="BX9" s="828"/>
    </row>
    <row r="10" spans="3:76" s="7" customFormat="1" ht="8.25" customHeight="1">
      <c r="C10" s="829"/>
      <c r="D10" s="830"/>
      <c r="E10" s="830"/>
      <c r="F10" s="830"/>
      <c r="G10" s="830"/>
      <c r="H10" s="830"/>
      <c r="I10" s="830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0"/>
      <c r="X10" s="830"/>
      <c r="Y10" s="830"/>
      <c r="Z10" s="830"/>
      <c r="AA10" s="830"/>
      <c r="AB10" s="830"/>
      <c r="AC10" s="830"/>
      <c r="AD10" s="830"/>
      <c r="AE10" s="830"/>
      <c r="AF10" s="830"/>
      <c r="AG10" s="830"/>
      <c r="AH10" s="830"/>
      <c r="AI10" s="830"/>
      <c r="AJ10" s="830"/>
      <c r="AK10" s="830"/>
      <c r="AL10" s="830"/>
      <c r="AM10" s="830"/>
      <c r="AN10" s="830"/>
      <c r="AO10" s="830"/>
      <c r="AP10" s="830"/>
      <c r="AQ10" s="830"/>
      <c r="AR10" s="830"/>
      <c r="AS10" s="830"/>
      <c r="AT10" s="830"/>
      <c r="AU10" s="830"/>
      <c r="AV10" s="830"/>
      <c r="AW10" s="830"/>
      <c r="AX10" s="830"/>
      <c r="AY10" s="830"/>
      <c r="AZ10" s="830"/>
      <c r="BA10" s="830"/>
      <c r="BB10" s="830"/>
      <c r="BC10" s="830"/>
      <c r="BD10" s="830"/>
      <c r="BE10" s="830"/>
      <c r="BF10" s="830"/>
      <c r="BG10" s="830"/>
      <c r="BH10" s="830"/>
      <c r="BI10" s="830"/>
      <c r="BJ10" s="830"/>
      <c r="BK10" s="830"/>
      <c r="BL10" s="830"/>
      <c r="BM10" s="830"/>
      <c r="BN10" s="830"/>
      <c r="BO10" s="830"/>
      <c r="BP10" s="830"/>
      <c r="BQ10" s="830"/>
      <c r="BR10" s="830"/>
      <c r="BS10" s="830"/>
      <c r="BT10" s="830"/>
      <c r="BU10" s="830"/>
      <c r="BV10" s="830"/>
      <c r="BW10" s="830"/>
      <c r="BX10" s="831"/>
    </row>
    <row r="11" spans="3:76" s="7" customFormat="1" ht="4.5" customHeight="1"/>
    <row r="12" spans="3:76" s="7" customFormat="1" ht="5.0999999999999996" customHeight="1">
      <c r="C12" s="832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3"/>
      <c r="AC12" s="833"/>
      <c r="AD12" s="833"/>
      <c r="AE12" s="833"/>
      <c r="AF12" s="833"/>
      <c r="AG12" s="833"/>
      <c r="AH12" s="833"/>
      <c r="AI12" s="833"/>
      <c r="AJ12" s="833"/>
      <c r="AK12" s="833"/>
      <c r="AL12" s="833"/>
      <c r="AM12" s="833"/>
      <c r="AN12" s="833"/>
      <c r="AO12" s="833"/>
      <c r="AP12" s="833"/>
      <c r="AQ12" s="833"/>
      <c r="AR12" s="833"/>
      <c r="AS12" s="833"/>
      <c r="AT12" s="833"/>
      <c r="AU12" s="833"/>
      <c r="AV12" s="833"/>
      <c r="AW12" s="833"/>
      <c r="AX12" s="833"/>
      <c r="AY12" s="833"/>
      <c r="AZ12" s="833"/>
      <c r="BA12" s="833"/>
      <c r="BB12" s="833"/>
      <c r="BC12" s="833"/>
      <c r="BD12" s="833"/>
      <c r="BE12" s="833"/>
      <c r="BF12" s="833"/>
      <c r="BG12" s="833"/>
      <c r="BH12" s="833"/>
      <c r="BI12" s="833"/>
      <c r="BJ12" s="833"/>
      <c r="BK12" s="833"/>
      <c r="BL12" s="833"/>
      <c r="BM12" s="833"/>
      <c r="BN12" s="833"/>
      <c r="BO12" s="833"/>
      <c r="BP12" s="833"/>
      <c r="BQ12" s="833"/>
      <c r="BR12" s="833"/>
      <c r="BS12" s="833"/>
      <c r="BT12" s="833"/>
      <c r="BU12" s="833"/>
      <c r="BV12" s="833"/>
      <c r="BW12" s="833"/>
      <c r="BX12" s="834"/>
    </row>
    <row r="13" spans="3:76" s="7" customFormat="1" ht="5.25" customHeight="1">
      <c r="C13" s="839"/>
      <c r="D13" s="679" t="s">
        <v>11</v>
      </c>
      <c r="E13" s="840"/>
      <c r="F13" s="840"/>
      <c r="G13" s="679" t="s">
        <v>12</v>
      </c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840"/>
      <c r="S13" s="840"/>
      <c r="T13" s="840"/>
      <c r="U13" s="840"/>
      <c r="V13" s="840"/>
      <c r="W13" s="840"/>
      <c r="X13" s="840"/>
      <c r="Y13" s="840"/>
      <c r="Z13" s="840"/>
      <c r="AA13" s="840"/>
      <c r="AB13" s="840"/>
      <c r="AC13" s="840"/>
      <c r="AD13" s="840"/>
      <c r="AE13" s="840"/>
      <c r="AF13" s="840"/>
      <c r="AG13" s="840"/>
      <c r="AH13" s="840"/>
      <c r="AI13" s="840"/>
      <c r="AJ13" s="840"/>
      <c r="AK13" s="840"/>
      <c r="AL13" s="840"/>
      <c r="AM13" s="840"/>
      <c r="AN13" s="840"/>
      <c r="AO13" s="840"/>
      <c r="AP13" s="840"/>
      <c r="AQ13" s="840"/>
      <c r="AR13" s="840"/>
      <c r="AS13" s="840"/>
      <c r="AT13" s="840"/>
      <c r="AU13" s="840"/>
      <c r="AV13" s="840"/>
      <c r="AW13" s="840"/>
      <c r="AX13" s="840"/>
      <c r="AY13" s="840"/>
      <c r="AZ13" s="840"/>
      <c r="BA13" s="840"/>
      <c r="BB13" s="840"/>
      <c r="BC13" s="840"/>
      <c r="BD13" s="840"/>
      <c r="BE13" s="840"/>
      <c r="BF13" s="840"/>
      <c r="BG13" s="840"/>
      <c r="BH13" s="840"/>
      <c r="BI13" s="840"/>
      <c r="BJ13" s="840"/>
      <c r="BK13" s="840"/>
      <c r="BL13" s="840"/>
      <c r="BM13" s="840"/>
      <c r="BN13" s="840"/>
      <c r="BO13" s="840"/>
      <c r="BP13" s="840"/>
      <c r="BQ13" s="840"/>
      <c r="BR13" s="840"/>
      <c r="BS13" s="840"/>
      <c r="BT13" s="840"/>
      <c r="BU13" s="840"/>
      <c r="BV13" s="840"/>
      <c r="BW13" s="840"/>
      <c r="BX13" s="854"/>
    </row>
    <row r="14" spans="3:76" s="7" customFormat="1" ht="5.0999999999999996" customHeight="1">
      <c r="C14" s="839"/>
      <c r="D14" s="840"/>
      <c r="E14" s="840"/>
      <c r="F14" s="840"/>
      <c r="G14" s="840"/>
      <c r="H14" s="840"/>
      <c r="I14" s="840"/>
      <c r="J14" s="840"/>
      <c r="K14" s="840"/>
      <c r="L14" s="840"/>
      <c r="M14" s="840"/>
      <c r="N14" s="840"/>
      <c r="O14" s="840"/>
      <c r="P14" s="840"/>
      <c r="Q14" s="840"/>
      <c r="R14" s="840"/>
      <c r="S14" s="840"/>
      <c r="T14" s="840"/>
      <c r="U14" s="840"/>
      <c r="V14" s="840"/>
      <c r="W14" s="840"/>
      <c r="X14" s="840"/>
      <c r="Y14" s="840"/>
      <c r="Z14" s="840"/>
      <c r="AA14" s="840"/>
      <c r="AB14" s="840"/>
      <c r="AC14" s="840"/>
      <c r="AD14" s="840"/>
      <c r="AE14" s="840"/>
      <c r="AF14" s="840"/>
      <c r="AG14" s="840"/>
      <c r="AH14" s="840"/>
      <c r="AI14" s="840"/>
      <c r="AJ14" s="840"/>
      <c r="AK14" s="840"/>
      <c r="AL14" s="840"/>
      <c r="AM14" s="840"/>
      <c r="AN14" s="840"/>
      <c r="AO14" s="840"/>
      <c r="AP14" s="840"/>
      <c r="AQ14" s="840"/>
      <c r="AR14" s="840"/>
      <c r="AS14" s="840"/>
      <c r="AT14" s="840"/>
      <c r="AU14" s="840"/>
      <c r="AV14" s="840"/>
      <c r="AW14" s="840"/>
      <c r="AX14" s="840"/>
      <c r="AY14" s="840"/>
      <c r="AZ14" s="840"/>
      <c r="BA14" s="840"/>
      <c r="BB14" s="840"/>
      <c r="BC14" s="840"/>
      <c r="BD14" s="840"/>
      <c r="BE14" s="840"/>
      <c r="BF14" s="840"/>
      <c r="BG14" s="840"/>
      <c r="BH14" s="840"/>
      <c r="BI14" s="840"/>
      <c r="BJ14" s="840"/>
      <c r="BK14" s="840"/>
      <c r="BL14" s="840"/>
      <c r="BM14" s="840"/>
      <c r="BN14" s="840"/>
      <c r="BO14" s="840"/>
      <c r="BP14" s="840"/>
      <c r="BQ14" s="840"/>
      <c r="BR14" s="840"/>
      <c r="BS14" s="840"/>
      <c r="BT14" s="840"/>
      <c r="BU14" s="840"/>
      <c r="BV14" s="840"/>
      <c r="BW14" s="840"/>
      <c r="BX14" s="854"/>
    </row>
    <row r="15" spans="3:76" s="7" customFormat="1" ht="6" customHeight="1">
      <c r="C15" s="796"/>
      <c r="D15" s="837"/>
      <c r="E15" s="842" t="s">
        <v>13</v>
      </c>
      <c r="F15" s="842"/>
      <c r="G15" s="841" t="s">
        <v>14</v>
      </c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3">
        <f>FŐLAP!V114</f>
        <v>0</v>
      </c>
      <c r="W15" s="843"/>
      <c r="X15" s="843"/>
      <c r="Y15" s="843"/>
      <c r="Z15" s="843"/>
      <c r="AA15" s="843"/>
      <c r="AB15" s="843"/>
      <c r="AC15" s="843"/>
      <c r="AD15" s="843"/>
      <c r="AE15" s="843"/>
      <c r="AF15" s="843"/>
      <c r="AG15" s="843"/>
      <c r="AH15" s="843"/>
      <c r="AI15" s="843"/>
      <c r="AJ15" s="843"/>
      <c r="AK15" s="843"/>
      <c r="AL15" s="843"/>
      <c r="AM15" s="843"/>
      <c r="AN15" s="843"/>
      <c r="AO15" s="843"/>
      <c r="AP15" s="843"/>
      <c r="AQ15" s="843"/>
      <c r="AR15" s="843"/>
      <c r="AS15" s="843"/>
      <c r="AT15" s="843"/>
      <c r="AU15" s="843"/>
      <c r="AV15" s="843"/>
      <c r="AW15" s="843"/>
      <c r="AX15" s="843"/>
      <c r="AY15" s="843"/>
      <c r="AZ15" s="843"/>
      <c r="BA15" s="843"/>
      <c r="BB15" s="843"/>
      <c r="BC15" s="843"/>
      <c r="BD15" s="843"/>
      <c r="BE15" s="843"/>
      <c r="BF15" s="843"/>
      <c r="BG15" s="843"/>
      <c r="BH15" s="843"/>
      <c r="BI15" s="843"/>
      <c r="BJ15" s="843"/>
      <c r="BK15" s="843"/>
      <c r="BL15" s="843"/>
      <c r="BM15" s="843"/>
      <c r="BN15" s="843"/>
      <c r="BO15" s="843"/>
      <c r="BP15" s="843"/>
      <c r="BQ15" s="843"/>
      <c r="BR15" s="843"/>
      <c r="BS15" s="843"/>
      <c r="BT15" s="843"/>
      <c r="BU15" s="843"/>
      <c r="BV15" s="843"/>
      <c r="BW15" s="843"/>
      <c r="BX15" s="838"/>
    </row>
    <row r="16" spans="3:76" s="7" customFormat="1" ht="6" customHeight="1">
      <c r="C16" s="796"/>
      <c r="D16" s="837"/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3"/>
      <c r="W16" s="843"/>
      <c r="X16" s="843"/>
      <c r="Y16" s="843"/>
      <c r="Z16" s="843"/>
      <c r="AA16" s="843"/>
      <c r="AB16" s="843"/>
      <c r="AC16" s="843"/>
      <c r="AD16" s="843"/>
      <c r="AE16" s="843"/>
      <c r="AF16" s="843"/>
      <c r="AG16" s="843"/>
      <c r="AH16" s="843"/>
      <c r="AI16" s="843"/>
      <c r="AJ16" s="843"/>
      <c r="AK16" s="843"/>
      <c r="AL16" s="843"/>
      <c r="AM16" s="843"/>
      <c r="AN16" s="843"/>
      <c r="AO16" s="843"/>
      <c r="AP16" s="843"/>
      <c r="AQ16" s="843"/>
      <c r="AR16" s="843"/>
      <c r="AS16" s="843"/>
      <c r="AT16" s="843"/>
      <c r="AU16" s="843"/>
      <c r="AV16" s="843"/>
      <c r="AW16" s="843"/>
      <c r="AX16" s="843"/>
      <c r="AY16" s="843"/>
      <c r="AZ16" s="843"/>
      <c r="BA16" s="843"/>
      <c r="BB16" s="843"/>
      <c r="BC16" s="843"/>
      <c r="BD16" s="843"/>
      <c r="BE16" s="843"/>
      <c r="BF16" s="843"/>
      <c r="BG16" s="843"/>
      <c r="BH16" s="843"/>
      <c r="BI16" s="843"/>
      <c r="BJ16" s="843"/>
      <c r="BK16" s="843"/>
      <c r="BL16" s="843"/>
      <c r="BM16" s="843"/>
      <c r="BN16" s="843"/>
      <c r="BO16" s="843"/>
      <c r="BP16" s="843"/>
      <c r="BQ16" s="843"/>
      <c r="BR16" s="843"/>
      <c r="BS16" s="843"/>
      <c r="BT16" s="843"/>
      <c r="BU16" s="843"/>
      <c r="BV16" s="843"/>
      <c r="BW16" s="843"/>
      <c r="BX16" s="838"/>
    </row>
    <row r="17" spans="1:80" s="7" customFormat="1" ht="2.25" customHeight="1">
      <c r="C17" s="796"/>
      <c r="D17" s="837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4"/>
      <c r="W17" s="844"/>
      <c r="X17" s="844"/>
      <c r="Y17" s="844"/>
      <c r="Z17" s="844"/>
      <c r="AA17" s="844"/>
      <c r="AB17" s="844"/>
      <c r="AC17" s="844"/>
      <c r="AD17" s="844"/>
      <c r="AE17" s="844"/>
      <c r="AF17" s="844"/>
      <c r="AG17" s="844"/>
      <c r="AH17" s="844"/>
      <c r="AI17" s="844"/>
      <c r="AJ17" s="844"/>
      <c r="AK17" s="844"/>
      <c r="AL17" s="844"/>
      <c r="AM17" s="844"/>
      <c r="AN17" s="844"/>
      <c r="AO17" s="844"/>
      <c r="AP17" s="844"/>
      <c r="AQ17" s="844"/>
      <c r="AR17" s="844"/>
      <c r="AS17" s="844"/>
      <c r="AT17" s="844"/>
      <c r="AU17" s="844"/>
      <c r="AV17" s="844"/>
      <c r="AW17" s="844"/>
      <c r="AX17" s="844"/>
      <c r="AY17" s="844"/>
      <c r="AZ17" s="844"/>
      <c r="BA17" s="844"/>
      <c r="BB17" s="844"/>
      <c r="BC17" s="844"/>
      <c r="BD17" s="844"/>
      <c r="BE17" s="844"/>
      <c r="BF17" s="844"/>
      <c r="BG17" s="844"/>
      <c r="BH17" s="844"/>
      <c r="BI17" s="844"/>
      <c r="BJ17" s="844"/>
      <c r="BK17" s="844"/>
      <c r="BL17" s="844"/>
      <c r="BM17" s="844"/>
      <c r="BN17" s="844"/>
      <c r="BO17" s="844"/>
      <c r="BP17" s="844"/>
      <c r="BQ17" s="844"/>
      <c r="BR17" s="844"/>
      <c r="BS17" s="844"/>
      <c r="BT17" s="844"/>
      <c r="BU17" s="844"/>
      <c r="BV17" s="844"/>
      <c r="BW17" s="844"/>
      <c r="BX17" s="838"/>
    </row>
    <row r="18" spans="1:80" s="7" customFormat="1" ht="5.0999999999999996" customHeight="1">
      <c r="C18" s="796"/>
      <c r="D18" s="837"/>
      <c r="E18" s="837"/>
      <c r="F18" s="837"/>
      <c r="G18" s="837"/>
      <c r="H18" s="837"/>
      <c r="I18" s="837"/>
      <c r="J18" s="837"/>
      <c r="K18" s="837"/>
      <c r="L18" s="837"/>
      <c r="M18" s="837"/>
      <c r="N18" s="837"/>
      <c r="O18" s="837"/>
      <c r="P18" s="837"/>
      <c r="Q18" s="837"/>
      <c r="R18" s="837"/>
      <c r="S18" s="837"/>
      <c r="T18" s="837"/>
      <c r="U18" s="837"/>
      <c r="V18" s="837"/>
      <c r="W18" s="837"/>
      <c r="X18" s="837"/>
      <c r="Y18" s="837"/>
      <c r="Z18" s="837"/>
      <c r="AA18" s="837"/>
      <c r="AB18" s="837"/>
      <c r="AC18" s="837"/>
      <c r="AD18" s="837"/>
      <c r="AE18" s="837"/>
      <c r="AF18" s="837"/>
      <c r="AG18" s="837"/>
      <c r="AH18" s="837"/>
      <c r="AI18" s="837"/>
      <c r="AJ18" s="837"/>
      <c r="AK18" s="837"/>
      <c r="AL18" s="837"/>
      <c r="AM18" s="837"/>
      <c r="AN18" s="837"/>
      <c r="AO18" s="837"/>
      <c r="AP18" s="837"/>
      <c r="AQ18" s="837"/>
      <c r="AR18" s="837"/>
      <c r="AS18" s="837"/>
      <c r="AT18" s="837"/>
      <c r="AU18" s="837"/>
      <c r="AV18" s="837"/>
      <c r="AW18" s="837"/>
      <c r="AX18" s="837"/>
      <c r="AY18" s="837"/>
      <c r="AZ18" s="837"/>
      <c r="BA18" s="837"/>
      <c r="BB18" s="837"/>
      <c r="BC18" s="837"/>
      <c r="BD18" s="837"/>
      <c r="BE18" s="837"/>
      <c r="BF18" s="837"/>
      <c r="BG18" s="837"/>
      <c r="BH18" s="837"/>
      <c r="BI18" s="837"/>
      <c r="BJ18" s="837"/>
      <c r="BK18" s="837"/>
      <c r="BL18" s="837"/>
      <c r="BM18" s="837"/>
      <c r="BN18" s="837"/>
      <c r="BO18" s="837"/>
      <c r="BP18" s="837"/>
      <c r="BQ18" s="837"/>
      <c r="BR18" s="837"/>
      <c r="BS18" s="837"/>
      <c r="BT18" s="837"/>
      <c r="BU18" s="837"/>
      <c r="BV18" s="837"/>
      <c r="BW18" s="837"/>
      <c r="BX18" s="838"/>
    </row>
    <row r="19" spans="1:80" s="7" customFormat="1" ht="6.6" customHeight="1">
      <c r="C19" s="796"/>
      <c r="D19" s="837"/>
      <c r="E19" s="842" t="s">
        <v>15</v>
      </c>
      <c r="F19" s="842"/>
      <c r="G19" s="841" t="s">
        <v>23</v>
      </c>
      <c r="H19" s="842"/>
      <c r="I19" s="842"/>
      <c r="J19" s="842"/>
      <c r="K19" s="842"/>
      <c r="L19" s="842"/>
      <c r="M19" s="842"/>
      <c r="N19" s="816">
        <f>FŐLAP!N125</f>
        <v>0</v>
      </c>
      <c r="O19" s="816"/>
      <c r="P19" s="816">
        <f>FŐLAP!P125</f>
        <v>0</v>
      </c>
      <c r="Q19" s="816"/>
      <c r="R19" s="816">
        <f>FŐLAP!R125</f>
        <v>0</v>
      </c>
      <c r="S19" s="816"/>
      <c r="T19" s="816">
        <f>FŐLAP!T125</f>
        <v>0</v>
      </c>
      <c r="U19" s="816"/>
      <c r="V19" s="816">
        <f>FŐLAP!V125</f>
        <v>0</v>
      </c>
      <c r="W19" s="816"/>
      <c r="X19" s="816">
        <f>FŐLAP!X125</f>
        <v>0</v>
      </c>
      <c r="Y19" s="816"/>
      <c r="Z19" s="816">
        <f>FŐLAP!Z125</f>
        <v>0</v>
      </c>
      <c r="AA19" s="816"/>
      <c r="AB19" s="816">
        <f>FŐLAP!AB125</f>
        <v>0</v>
      </c>
      <c r="AC19" s="816"/>
      <c r="AD19" s="855" t="s">
        <v>24</v>
      </c>
      <c r="AE19" s="855"/>
      <c r="AF19" s="816">
        <f>FŐLAP!AF125</f>
        <v>0</v>
      </c>
      <c r="AG19" s="816"/>
      <c r="AH19" s="855" t="s">
        <v>24</v>
      </c>
      <c r="AI19" s="855"/>
      <c r="AJ19" s="816">
        <f>FŐLAP!AJ125</f>
        <v>0</v>
      </c>
      <c r="AK19" s="816"/>
      <c r="AL19" s="816">
        <f>FŐLAP!AL125</f>
        <v>0</v>
      </c>
      <c r="AM19" s="816"/>
      <c r="AN19" s="856" t="s">
        <v>25</v>
      </c>
      <c r="AO19" s="857"/>
      <c r="AP19" s="857"/>
      <c r="AQ19" s="857"/>
      <c r="AR19" s="857"/>
      <c r="AS19" s="857"/>
      <c r="AT19" s="857"/>
      <c r="AU19" s="857"/>
      <c r="AV19" s="857"/>
      <c r="AW19" s="857"/>
      <c r="AX19" s="857"/>
      <c r="AY19" s="857"/>
      <c r="AZ19" s="857"/>
      <c r="BA19" s="857"/>
      <c r="BB19" s="857"/>
      <c r="BC19" s="857"/>
      <c r="BD19" s="816">
        <f>FŐLAP!BA125</f>
        <v>0</v>
      </c>
      <c r="BE19" s="816"/>
      <c r="BF19" s="816">
        <f>FŐLAP!BC125</f>
        <v>0</v>
      </c>
      <c r="BG19" s="816"/>
      <c r="BH19" s="816">
        <f>FŐLAP!BE125</f>
        <v>0</v>
      </c>
      <c r="BI19" s="816"/>
      <c r="BJ19" s="816">
        <f>FŐLAP!BG125</f>
        <v>0</v>
      </c>
      <c r="BK19" s="816"/>
      <c r="BL19" s="816">
        <f>FŐLAP!BI125</f>
        <v>0</v>
      </c>
      <c r="BM19" s="816"/>
      <c r="BN19" s="816">
        <f>FŐLAP!BK125</f>
        <v>0</v>
      </c>
      <c r="BO19" s="816"/>
      <c r="BP19" s="816">
        <f>FŐLAP!BM125</f>
        <v>0</v>
      </c>
      <c r="BQ19" s="816"/>
      <c r="BR19" s="816">
        <f>FŐLAP!BO125</f>
        <v>0</v>
      </c>
      <c r="BS19" s="816"/>
      <c r="BT19" s="816">
        <f>FŐLAP!BQ125</f>
        <v>0</v>
      </c>
      <c r="BU19" s="816"/>
      <c r="BV19" s="816">
        <f>FŐLAP!BS125</f>
        <v>0</v>
      </c>
      <c r="BW19" s="816"/>
      <c r="BX19" s="838"/>
    </row>
    <row r="20" spans="1:80" s="7" customFormat="1" ht="6.6" customHeight="1">
      <c r="C20" s="796"/>
      <c r="D20" s="837"/>
      <c r="E20" s="842"/>
      <c r="F20" s="842"/>
      <c r="G20" s="842"/>
      <c r="H20" s="842"/>
      <c r="I20" s="842"/>
      <c r="J20" s="842"/>
      <c r="K20" s="842"/>
      <c r="L20" s="842"/>
      <c r="M20" s="842"/>
      <c r="N20" s="817"/>
      <c r="O20" s="817"/>
      <c r="P20" s="817"/>
      <c r="Q20" s="817"/>
      <c r="R20" s="817"/>
      <c r="S20" s="817"/>
      <c r="T20" s="817"/>
      <c r="U20" s="817"/>
      <c r="V20" s="817"/>
      <c r="W20" s="817"/>
      <c r="X20" s="817"/>
      <c r="Y20" s="817"/>
      <c r="Z20" s="817"/>
      <c r="AA20" s="817"/>
      <c r="AB20" s="817"/>
      <c r="AC20" s="817"/>
      <c r="AD20" s="855"/>
      <c r="AE20" s="855"/>
      <c r="AF20" s="817"/>
      <c r="AG20" s="817"/>
      <c r="AH20" s="855"/>
      <c r="AI20" s="855"/>
      <c r="AJ20" s="817"/>
      <c r="AK20" s="817"/>
      <c r="AL20" s="817"/>
      <c r="AM20" s="817"/>
      <c r="AN20" s="857"/>
      <c r="AO20" s="857"/>
      <c r="AP20" s="857"/>
      <c r="AQ20" s="857"/>
      <c r="AR20" s="857"/>
      <c r="AS20" s="857"/>
      <c r="AT20" s="857"/>
      <c r="AU20" s="857"/>
      <c r="AV20" s="857"/>
      <c r="AW20" s="857"/>
      <c r="AX20" s="857"/>
      <c r="AY20" s="857"/>
      <c r="AZ20" s="857"/>
      <c r="BA20" s="857"/>
      <c r="BB20" s="857"/>
      <c r="BC20" s="857"/>
      <c r="BD20" s="817"/>
      <c r="BE20" s="817"/>
      <c r="BF20" s="817"/>
      <c r="BG20" s="817"/>
      <c r="BH20" s="817"/>
      <c r="BI20" s="817"/>
      <c r="BJ20" s="817"/>
      <c r="BK20" s="817"/>
      <c r="BL20" s="817"/>
      <c r="BM20" s="817"/>
      <c r="BN20" s="817"/>
      <c r="BO20" s="817"/>
      <c r="BP20" s="817"/>
      <c r="BQ20" s="817"/>
      <c r="BR20" s="817"/>
      <c r="BS20" s="817"/>
      <c r="BT20" s="817"/>
      <c r="BU20" s="817"/>
      <c r="BV20" s="817"/>
      <c r="BW20" s="817"/>
      <c r="BX20" s="838"/>
    </row>
    <row r="21" spans="1:80" s="7" customFormat="1" ht="6.6" customHeight="1">
      <c r="C21" s="796"/>
      <c r="D21" s="837"/>
      <c r="E21" s="842"/>
      <c r="F21" s="842"/>
      <c r="G21" s="842"/>
      <c r="H21" s="842"/>
      <c r="I21" s="842"/>
      <c r="J21" s="842"/>
      <c r="K21" s="842"/>
      <c r="L21" s="842"/>
      <c r="M21" s="842"/>
      <c r="N21" s="818"/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55"/>
      <c r="AE21" s="855"/>
      <c r="AF21" s="818"/>
      <c r="AG21" s="818"/>
      <c r="AH21" s="855"/>
      <c r="AI21" s="855"/>
      <c r="AJ21" s="818"/>
      <c r="AK21" s="818"/>
      <c r="AL21" s="818"/>
      <c r="AM21" s="818"/>
      <c r="AN21" s="857"/>
      <c r="AO21" s="857"/>
      <c r="AP21" s="857"/>
      <c r="AQ21" s="857"/>
      <c r="AR21" s="857"/>
      <c r="AS21" s="857"/>
      <c r="AT21" s="857"/>
      <c r="AU21" s="857"/>
      <c r="AV21" s="857"/>
      <c r="AW21" s="857"/>
      <c r="AX21" s="857"/>
      <c r="AY21" s="857"/>
      <c r="AZ21" s="857"/>
      <c r="BA21" s="857"/>
      <c r="BB21" s="857"/>
      <c r="BC21" s="857"/>
      <c r="BD21" s="818"/>
      <c r="BE21" s="818"/>
      <c r="BF21" s="818"/>
      <c r="BG21" s="818"/>
      <c r="BH21" s="818"/>
      <c r="BI21" s="818"/>
      <c r="BJ21" s="818"/>
      <c r="BK21" s="818"/>
      <c r="BL21" s="818"/>
      <c r="BM21" s="818"/>
      <c r="BN21" s="818"/>
      <c r="BO21" s="818"/>
      <c r="BP21" s="818"/>
      <c r="BQ21" s="818"/>
      <c r="BR21" s="818"/>
      <c r="BS21" s="818"/>
      <c r="BT21" s="818"/>
      <c r="BU21" s="818"/>
      <c r="BV21" s="818"/>
      <c r="BW21" s="818"/>
      <c r="BX21" s="838"/>
    </row>
    <row r="22" spans="1:80" s="7" customFormat="1" ht="5.0999999999999996" customHeight="1">
      <c r="C22" s="797"/>
      <c r="D22" s="845"/>
      <c r="E22" s="845"/>
      <c r="F22" s="845"/>
      <c r="G22" s="845"/>
      <c r="H22" s="845"/>
      <c r="I22" s="845"/>
      <c r="J22" s="845"/>
      <c r="K22" s="845"/>
      <c r="L22" s="845"/>
      <c r="M22" s="845"/>
      <c r="N22" s="845"/>
      <c r="O22" s="845"/>
      <c r="P22" s="845"/>
      <c r="Q22" s="845"/>
      <c r="R22" s="845"/>
      <c r="S22" s="845"/>
      <c r="T22" s="845"/>
      <c r="U22" s="845"/>
      <c r="V22" s="845"/>
      <c r="W22" s="845"/>
      <c r="X22" s="845"/>
      <c r="Y22" s="845"/>
      <c r="Z22" s="845"/>
      <c r="AA22" s="845"/>
      <c r="AB22" s="845"/>
      <c r="AC22" s="845"/>
      <c r="AD22" s="845"/>
      <c r="AE22" s="845"/>
      <c r="AF22" s="845"/>
      <c r="AG22" s="845"/>
      <c r="AH22" s="845"/>
      <c r="AI22" s="845"/>
      <c r="AJ22" s="845"/>
      <c r="AK22" s="845"/>
      <c r="AL22" s="845"/>
      <c r="AM22" s="845"/>
      <c r="AN22" s="845"/>
      <c r="AO22" s="845"/>
      <c r="AP22" s="845"/>
      <c r="AQ22" s="845"/>
      <c r="AR22" s="845"/>
      <c r="AS22" s="845"/>
      <c r="AT22" s="845"/>
      <c r="AU22" s="845"/>
      <c r="AV22" s="845"/>
      <c r="AW22" s="845"/>
      <c r="AX22" s="845"/>
      <c r="AY22" s="845"/>
      <c r="AZ22" s="845"/>
      <c r="BA22" s="845"/>
      <c r="BB22" s="845"/>
      <c r="BC22" s="845"/>
      <c r="BD22" s="845"/>
      <c r="BE22" s="845"/>
      <c r="BF22" s="845"/>
      <c r="BG22" s="845"/>
      <c r="BH22" s="845"/>
      <c r="BI22" s="845"/>
      <c r="BJ22" s="845"/>
      <c r="BK22" s="845"/>
      <c r="BL22" s="845"/>
      <c r="BM22" s="845"/>
      <c r="BN22" s="845"/>
      <c r="BO22" s="845"/>
      <c r="BP22" s="845"/>
      <c r="BQ22" s="845"/>
      <c r="BR22" s="845"/>
      <c r="BS22" s="845"/>
      <c r="BT22" s="845"/>
      <c r="BU22" s="845"/>
      <c r="BV22" s="845"/>
      <c r="BW22" s="845"/>
      <c r="BX22" s="846"/>
    </row>
    <row r="23" spans="1:80" s="7" customFormat="1" ht="2.25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1:80" s="7" customFormat="1" ht="3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1:80" ht="10.5" customHeight="1">
      <c r="A25" s="6"/>
      <c r="B25" s="6"/>
      <c r="C25" s="868"/>
      <c r="D25" s="870" t="s">
        <v>21</v>
      </c>
      <c r="E25" s="798"/>
      <c r="F25" s="798"/>
      <c r="G25" s="870" t="s">
        <v>239</v>
      </c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8"/>
      <c r="W25" s="798"/>
      <c r="X25" s="798"/>
      <c r="Y25" s="798"/>
      <c r="Z25" s="798"/>
      <c r="AA25" s="798"/>
      <c r="AB25" s="798"/>
      <c r="AC25" s="798"/>
      <c r="AD25" s="798"/>
      <c r="AE25" s="798"/>
      <c r="AF25" s="798"/>
      <c r="AG25" s="798"/>
      <c r="AH25" s="798"/>
      <c r="AI25" s="798"/>
      <c r="AJ25" s="798"/>
      <c r="AK25" s="798"/>
      <c r="AL25" s="798"/>
      <c r="AM25" s="798"/>
      <c r="AN25" s="798"/>
      <c r="AO25" s="798"/>
      <c r="AP25" s="798"/>
      <c r="AQ25" s="798"/>
      <c r="AR25" s="798"/>
      <c r="AS25" s="798"/>
      <c r="AT25" s="798"/>
      <c r="AU25" s="798"/>
      <c r="AV25" s="798"/>
      <c r="AW25" s="798"/>
      <c r="AX25" s="798"/>
      <c r="AY25" s="798"/>
      <c r="AZ25" s="798"/>
      <c r="BA25" s="798"/>
      <c r="BB25" s="798"/>
      <c r="BC25" s="798"/>
      <c r="BD25" s="798"/>
      <c r="BE25" s="798"/>
      <c r="BF25" s="798"/>
      <c r="BG25" s="798"/>
      <c r="BH25" s="798"/>
      <c r="BI25" s="798"/>
      <c r="BJ25" s="798"/>
      <c r="BK25" s="798"/>
      <c r="BL25" s="798"/>
      <c r="BM25" s="798"/>
      <c r="BN25" s="798"/>
      <c r="BO25" s="798"/>
      <c r="BP25" s="798"/>
      <c r="BQ25" s="798"/>
      <c r="BR25" s="798"/>
      <c r="BS25" s="798"/>
      <c r="BT25" s="798"/>
      <c r="BU25" s="798"/>
      <c r="BV25" s="798"/>
      <c r="BW25" s="798"/>
      <c r="BX25" s="799"/>
      <c r="BY25" s="6"/>
      <c r="BZ25" s="6"/>
      <c r="CA25" s="6"/>
      <c r="CB25" s="6"/>
    </row>
    <row r="26" spans="1:80" ht="5.0999999999999996" customHeight="1">
      <c r="A26" s="6"/>
      <c r="B26" s="6"/>
      <c r="C26" s="869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800"/>
      <c r="AI26" s="800"/>
      <c r="AJ26" s="800"/>
      <c r="AK26" s="800"/>
      <c r="AL26" s="800"/>
      <c r="AM26" s="800"/>
      <c r="AN26" s="800"/>
      <c r="AO26" s="800"/>
      <c r="AP26" s="800"/>
      <c r="AQ26" s="800"/>
      <c r="AR26" s="800"/>
      <c r="AS26" s="800"/>
      <c r="AT26" s="800"/>
      <c r="AU26" s="800"/>
      <c r="AV26" s="800"/>
      <c r="AW26" s="800"/>
      <c r="AX26" s="800"/>
      <c r="AY26" s="800"/>
      <c r="AZ26" s="800"/>
      <c r="BA26" s="800"/>
      <c r="BB26" s="800"/>
      <c r="BC26" s="800"/>
      <c r="BD26" s="800"/>
      <c r="BE26" s="800"/>
      <c r="BF26" s="800"/>
      <c r="BG26" s="800"/>
      <c r="BH26" s="800"/>
      <c r="BI26" s="800"/>
      <c r="BJ26" s="800"/>
      <c r="BK26" s="800"/>
      <c r="BL26" s="800"/>
      <c r="BM26" s="800"/>
      <c r="BN26" s="800"/>
      <c r="BO26" s="800"/>
      <c r="BP26" s="800"/>
      <c r="BQ26" s="800"/>
      <c r="BR26" s="800"/>
      <c r="BS26" s="800"/>
      <c r="BT26" s="800"/>
      <c r="BU26" s="800"/>
      <c r="BV26" s="800"/>
      <c r="BW26" s="800"/>
      <c r="BX26" s="801"/>
      <c r="BY26" s="6"/>
      <c r="BZ26" s="6"/>
      <c r="CA26" s="6"/>
      <c r="CB26" s="6"/>
    </row>
    <row r="27" spans="1:80" ht="5.0999999999999996" customHeight="1">
      <c r="A27" s="6"/>
      <c r="B27" s="6"/>
      <c r="C27" s="796"/>
      <c r="D27" s="837"/>
      <c r="E27" s="194"/>
      <c r="F27" s="192"/>
      <c r="G27" s="852"/>
      <c r="H27" s="190"/>
      <c r="I27" s="190"/>
      <c r="J27" s="209" t="s">
        <v>293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T27" s="192"/>
      <c r="AU27" s="191"/>
      <c r="AV27" s="190"/>
      <c r="AW27" s="190"/>
      <c r="AX27" s="842" t="s">
        <v>231</v>
      </c>
      <c r="AY27" s="842"/>
      <c r="AZ27" s="842"/>
      <c r="BA27" s="842"/>
      <c r="BB27" s="842"/>
      <c r="BC27" s="842"/>
      <c r="BD27" s="842"/>
      <c r="BE27" s="842"/>
      <c r="BF27" s="842"/>
      <c r="BG27" s="842"/>
      <c r="BH27" s="842"/>
      <c r="BI27" s="842"/>
      <c r="BJ27" s="842"/>
      <c r="BK27" s="842"/>
      <c r="BL27" s="842"/>
      <c r="BM27" s="842"/>
      <c r="BN27" s="842"/>
      <c r="BO27" s="842"/>
      <c r="BP27" s="842"/>
      <c r="BQ27" s="842"/>
      <c r="BR27" s="842"/>
      <c r="BS27" s="842"/>
      <c r="BT27" s="842"/>
      <c r="BU27" s="842"/>
      <c r="BV27" s="842"/>
      <c r="BW27" s="842"/>
      <c r="BX27" s="172"/>
      <c r="BY27" s="6"/>
      <c r="BZ27" s="6"/>
      <c r="CA27" s="6"/>
      <c r="CB27" s="6"/>
    </row>
    <row r="28" spans="1:80" ht="5.0999999999999996" customHeight="1">
      <c r="A28" s="6"/>
      <c r="B28" s="6"/>
      <c r="C28" s="796"/>
      <c r="D28" s="837"/>
      <c r="E28" s="858"/>
      <c r="F28" s="859"/>
      <c r="G28" s="853"/>
      <c r="H28" s="224" t="s">
        <v>13</v>
      </c>
      <c r="I28" s="224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T28" s="858"/>
      <c r="AU28" s="859"/>
      <c r="AV28" s="236" t="s">
        <v>28</v>
      </c>
      <c r="AW28" s="202"/>
      <c r="AX28" s="842"/>
      <c r="AY28" s="842"/>
      <c r="AZ28" s="842"/>
      <c r="BA28" s="842"/>
      <c r="BB28" s="842"/>
      <c r="BC28" s="842"/>
      <c r="BD28" s="842"/>
      <c r="BE28" s="842"/>
      <c r="BF28" s="842"/>
      <c r="BG28" s="842"/>
      <c r="BH28" s="842"/>
      <c r="BI28" s="842"/>
      <c r="BJ28" s="842"/>
      <c r="BK28" s="842"/>
      <c r="BL28" s="842"/>
      <c r="BM28" s="842"/>
      <c r="BN28" s="842"/>
      <c r="BO28" s="842"/>
      <c r="BP28" s="842"/>
      <c r="BQ28" s="842"/>
      <c r="BR28" s="842"/>
      <c r="BS28" s="842"/>
      <c r="BT28" s="842"/>
      <c r="BU28" s="842"/>
      <c r="BV28" s="842"/>
      <c r="BW28" s="842"/>
      <c r="BX28" s="172"/>
      <c r="BY28" s="6"/>
      <c r="BZ28" s="6"/>
      <c r="CA28" s="6"/>
      <c r="CB28" s="6"/>
    </row>
    <row r="29" spans="1:80" ht="9.75" customHeight="1">
      <c r="A29" s="6"/>
      <c r="B29" s="6"/>
      <c r="C29" s="796"/>
      <c r="D29" s="837"/>
      <c r="E29" s="860"/>
      <c r="F29" s="861"/>
      <c r="G29" s="853"/>
      <c r="H29" s="224"/>
      <c r="I29" s="224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T29" s="860"/>
      <c r="AU29" s="861"/>
      <c r="AV29" s="236"/>
      <c r="AW29" s="202"/>
      <c r="AX29" s="842"/>
      <c r="AY29" s="842"/>
      <c r="AZ29" s="842"/>
      <c r="BA29" s="842"/>
      <c r="BB29" s="842"/>
      <c r="BC29" s="842"/>
      <c r="BD29" s="842"/>
      <c r="BE29" s="842"/>
      <c r="BF29" s="842"/>
      <c r="BG29" s="842"/>
      <c r="BH29" s="842"/>
      <c r="BI29" s="842"/>
      <c r="BJ29" s="842"/>
      <c r="BK29" s="842"/>
      <c r="BL29" s="842"/>
      <c r="BM29" s="842"/>
      <c r="BN29" s="842"/>
      <c r="BO29" s="842"/>
      <c r="BP29" s="842"/>
      <c r="BQ29" s="842"/>
      <c r="BR29" s="842"/>
      <c r="BS29" s="842"/>
      <c r="BT29" s="842"/>
      <c r="BU29" s="842"/>
      <c r="BV29" s="842"/>
      <c r="BW29" s="842"/>
      <c r="BX29" s="172"/>
      <c r="BY29" s="6"/>
      <c r="BZ29" s="6"/>
      <c r="CA29" s="6"/>
      <c r="CB29" s="6"/>
    </row>
    <row r="30" spans="1:80" ht="5.25" customHeight="1">
      <c r="A30" s="6"/>
      <c r="B30" s="6"/>
      <c r="C30" s="796"/>
      <c r="D30" s="837"/>
      <c r="E30" s="85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2"/>
      <c r="W30" s="862"/>
      <c r="X30" s="862"/>
      <c r="Y30" s="862"/>
      <c r="Z30" s="862"/>
      <c r="AA30" s="862"/>
      <c r="AB30" s="862"/>
      <c r="AC30" s="862"/>
      <c r="AD30" s="862"/>
      <c r="AE30" s="862"/>
      <c r="AF30" s="862"/>
      <c r="AG30" s="862"/>
      <c r="AH30" s="862"/>
      <c r="AI30" s="862"/>
      <c r="AJ30" s="862"/>
      <c r="AK30" s="862"/>
      <c r="AL30" s="862"/>
      <c r="AM30" s="862"/>
      <c r="AN30" s="862"/>
      <c r="AO30" s="862"/>
      <c r="AP30" s="862"/>
      <c r="AQ30" s="862"/>
      <c r="AR30" s="862"/>
      <c r="AS30" s="862"/>
      <c r="AT30" s="862"/>
      <c r="AU30" s="862"/>
      <c r="AV30" s="862"/>
      <c r="AW30" s="862"/>
      <c r="AX30" s="862"/>
      <c r="AY30" s="862"/>
      <c r="AZ30" s="862"/>
      <c r="BA30" s="862"/>
      <c r="BB30" s="862"/>
      <c r="BC30" s="862"/>
      <c r="BD30" s="862"/>
      <c r="BE30" s="862"/>
      <c r="BF30" s="862"/>
      <c r="BG30" s="862"/>
      <c r="BH30" s="862"/>
      <c r="BI30" s="862"/>
      <c r="BJ30" s="862"/>
      <c r="BK30" s="862"/>
      <c r="BL30" s="862"/>
      <c r="BM30" s="862"/>
      <c r="BN30" s="862"/>
      <c r="BO30" s="862"/>
      <c r="BP30" s="862"/>
      <c r="BQ30" s="862"/>
      <c r="BR30" s="862"/>
      <c r="BS30" s="862"/>
      <c r="BT30" s="862"/>
      <c r="BU30" s="862"/>
      <c r="BV30" s="862"/>
      <c r="BW30" s="862"/>
      <c r="BX30" s="801"/>
      <c r="BY30" s="6"/>
      <c r="BZ30" s="6"/>
      <c r="CA30" s="6"/>
      <c r="CB30" s="6"/>
    </row>
    <row r="31" spans="1:80" ht="5.0999999999999996" customHeight="1">
      <c r="A31" s="6"/>
      <c r="B31" s="6"/>
      <c r="C31" s="796"/>
      <c r="D31" s="837"/>
      <c r="E31" s="488"/>
      <c r="F31" s="863"/>
      <c r="G31" s="851"/>
      <c r="H31" s="224" t="s">
        <v>15</v>
      </c>
      <c r="I31" s="224"/>
      <c r="J31" s="209" t="s">
        <v>294</v>
      </c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T31" s="858"/>
      <c r="AU31" s="859"/>
      <c r="AV31" s="837" t="s">
        <v>29</v>
      </c>
      <c r="AW31" s="837"/>
      <c r="AX31" s="842" t="s">
        <v>232</v>
      </c>
      <c r="AY31" s="842"/>
      <c r="AZ31" s="842"/>
      <c r="BA31" s="842"/>
      <c r="BB31" s="842"/>
      <c r="BC31" s="842"/>
      <c r="BD31" s="842"/>
      <c r="BE31" s="842"/>
      <c r="BF31" s="842"/>
      <c r="BG31" s="842"/>
      <c r="BH31" s="842"/>
      <c r="BI31" s="842"/>
      <c r="BJ31" s="842"/>
      <c r="BK31" s="842"/>
      <c r="BL31" s="842"/>
      <c r="BM31" s="842"/>
      <c r="BN31" s="842"/>
      <c r="BO31" s="842"/>
      <c r="BP31" s="842"/>
      <c r="BQ31" s="842"/>
      <c r="BR31" s="842"/>
      <c r="BS31" s="842"/>
      <c r="BT31" s="842"/>
      <c r="BU31" s="842"/>
      <c r="BV31" s="842"/>
      <c r="BW31" s="842"/>
      <c r="BX31" s="17"/>
      <c r="BY31" s="6"/>
      <c r="BZ31" s="6"/>
      <c r="CA31" s="6"/>
      <c r="CB31" s="6"/>
    </row>
    <row r="32" spans="1:80" ht="5.0999999999999996" customHeight="1">
      <c r="A32" s="6"/>
      <c r="B32" s="6"/>
      <c r="C32" s="796"/>
      <c r="D32" s="837"/>
      <c r="E32" s="864"/>
      <c r="F32" s="865"/>
      <c r="G32" s="851"/>
      <c r="H32" s="224"/>
      <c r="I32" s="224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T32" s="871"/>
      <c r="AU32" s="872"/>
      <c r="AV32" s="837"/>
      <c r="AW32" s="837"/>
      <c r="AX32" s="842"/>
      <c r="AY32" s="842"/>
      <c r="AZ32" s="842"/>
      <c r="BA32" s="842"/>
      <c r="BB32" s="842"/>
      <c r="BC32" s="842"/>
      <c r="BD32" s="842"/>
      <c r="BE32" s="842"/>
      <c r="BF32" s="842"/>
      <c r="BG32" s="842"/>
      <c r="BH32" s="842"/>
      <c r="BI32" s="842"/>
      <c r="BJ32" s="842"/>
      <c r="BK32" s="842"/>
      <c r="BL32" s="842"/>
      <c r="BM32" s="842"/>
      <c r="BN32" s="842"/>
      <c r="BO32" s="842"/>
      <c r="BP32" s="842"/>
      <c r="BQ32" s="842"/>
      <c r="BR32" s="842"/>
      <c r="BS32" s="842"/>
      <c r="BT32" s="842"/>
      <c r="BU32" s="842"/>
      <c r="BV32" s="842"/>
      <c r="BW32" s="842"/>
      <c r="BX32" s="17"/>
      <c r="BY32" s="6"/>
      <c r="BZ32" s="6"/>
      <c r="CA32" s="6"/>
      <c r="CB32" s="6"/>
    </row>
    <row r="33" spans="1:80" ht="4.5" customHeight="1">
      <c r="A33" s="6"/>
      <c r="B33" s="6"/>
      <c r="C33" s="796"/>
      <c r="D33" s="837"/>
      <c r="E33" s="866"/>
      <c r="F33" s="867"/>
      <c r="G33" s="851"/>
      <c r="H33" s="224"/>
      <c r="I33" s="224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T33" s="860"/>
      <c r="AU33" s="861"/>
      <c r="AV33" s="837"/>
      <c r="AW33" s="837"/>
      <c r="AX33" s="842"/>
      <c r="AY33" s="842"/>
      <c r="AZ33" s="842"/>
      <c r="BA33" s="842"/>
      <c r="BB33" s="842"/>
      <c r="BC33" s="842"/>
      <c r="BD33" s="842"/>
      <c r="BE33" s="842"/>
      <c r="BF33" s="842"/>
      <c r="BG33" s="842"/>
      <c r="BH33" s="842"/>
      <c r="BI33" s="842"/>
      <c r="BJ33" s="842"/>
      <c r="BK33" s="842"/>
      <c r="BL33" s="842"/>
      <c r="BM33" s="842"/>
      <c r="BN33" s="842"/>
      <c r="BO33" s="842"/>
      <c r="BP33" s="842"/>
      <c r="BQ33" s="842"/>
      <c r="BR33" s="842"/>
      <c r="BS33" s="842"/>
      <c r="BT33" s="842"/>
      <c r="BU33" s="842"/>
      <c r="BV33" s="842"/>
      <c r="BW33" s="842"/>
      <c r="BX33" s="17"/>
      <c r="BY33" s="6"/>
      <c r="BZ33" s="6"/>
      <c r="CA33" s="6"/>
      <c r="CB33" s="6"/>
    </row>
    <row r="34" spans="1:80" ht="2.1" customHeight="1">
      <c r="A34" s="6"/>
      <c r="B34" s="6"/>
      <c r="C34" s="796"/>
      <c r="D34" s="837"/>
      <c r="E34" s="852"/>
      <c r="F34" s="862"/>
      <c r="G34" s="862"/>
      <c r="H34" s="862"/>
      <c r="I34" s="862"/>
      <c r="J34" s="862"/>
      <c r="K34" s="862"/>
      <c r="L34" s="862"/>
      <c r="M34" s="862"/>
      <c r="N34" s="862"/>
      <c r="O34" s="862"/>
      <c r="P34" s="862"/>
      <c r="Q34" s="862"/>
      <c r="R34" s="862"/>
      <c r="S34" s="862"/>
      <c r="T34" s="862"/>
      <c r="U34" s="862"/>
      <c r="V34" s="862"/>
      <c r="W34" s="862"/>
      <c r="X34" s="862"/>
      <c r="Y34" s="862"/>
      <c r="Z34" s="862"/>
      <c r="AA34" s="862"/>
      <c r="AB34" s="862"/>
      <c r="AC34" s="862"/>
      <c r="AD34" s="862"/>
      <c r="AE34" s="862"/>
      <c r="AF34" s="862"/>
      <c r="AG34" s="862"/>
      <c r="AH34" s="862"/>
      <c r="AI34" s="862"/>
      <c r="AJ34" s="862"/>
      <c r="AK34" s="862"/>
      <c r="AL34" s="862"/>
      <c r="AM34" s="862"/>
      <c r="AN34" s="862"/>
      <c r="AO34" s="862"/>
      <c r="AP34" s="862"/>
      <c r="AQ34" s="862"/>
      <c r="AR34" s="862"/>
      <c r="AS34" s="862"/>
      <c r="AT34" s="862"/>
      <c r="AU34" s="862"/>
      <c r="AV34" s="862"/>
      <c r="AW34" s="862"/>
      <c r="AX34" s="862"/>
      <c r="AY34" s="862"/>
      <c r="AZ34" s="862"/>
      <c r="BA34" s="862"/>
      <c r="BB34" s="862"/>
      <c r="BC34" s="862"/>
      <c r="BD34" s="862"/>
      <c r="BE34" s="862"/>
      <c r="BF34" s="862"/>
      <c r="BG34" s="862"/>
      <c r="BH34" s="862"/>
      <c r="BI34" s="862"/>
      <c r="BJ34" s="862"/>
      <c r="BK34" s="862"/>
      <c r="BL34" s="862"/>
      <c r="BM34" s="862"/>
      <c r="BN34" s="862"/>
      <c r="BO34" s="862"/>
      <c r="BP34" s="862"/>
      <c r="BQ34" s="862"/>
      <c r="BR34" s="862"/>
      <c r="BS34" s="862"/>
      <c r="BT34" s="862"/>
      <c r="BU34" s="862"/>
      <c r="BV34" s="862"/>
      <c r="BW34" s="862"/>
      <c r="BX34" s="801"/>
      <c r="BY34" s="6"/>
      <c r="BZ34" s="6"/>
      <c r="CA34" s="6"/>
      <c r="CB34" s="6"/>
    </row>
    <row r="35" spans="1:80" ht="5.0999999999999996" customHeight="1">
      <c r="A35" s="6"/>
      <c r="B35" s="6"/>
      <c r="C35" s="796"/>
      <c r="D35" s="837"/>
      <c r="E35" s="194"/>
      <c r="F35" s="195"/>
      <c r="G35" s="852"/>
      <c r="H35" s="190"/>
      <c r="I35" s="190"/>
      <c r="J35" s="508" t="s">
        <v>229</v>
      </c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508"/>
      <c r="AL35" s="508"/>
      <c r="AM35" s="508"/>
      <c r="AN35" s="508"/>
      <c r="AO35" s="508"/>
      <c r="AP35" s="508"/>
      <c r="AQ35" s="508"/>
      <c r="AR35" s="508"/>
      <c r="AT35" s="193"/>
      <c r="AU35" s="193"/>
      <c r="AV35" s="190"/>
      <c r="AW35" s="190"/>
      <c r="AX35" s="842" t="s">
        <v>233</v>
      </c>
      <c r="AY35" s="842"/>
      <c r="AZ35" s="842"/>
      <c r="BA35" s="842"/>
      <c r="BB35" s="842"/>
      <c r="BC35" s="842"/>
      <c r="BD35" s="842"/>
      <c r="BE35" s="842"/>
      <c r="BF35" s="842"/>
      <c r="BG35" s="842"/>
      <c r="BH35" s="842"/>
      <c r="BI35" s="842"/>
      <c r="BJ35" s="842"/>
      <c r="BK35" s="842"/>
      <c r="BL35" s="842"/>
      <c r="BM35" s="842"/>
      <c r="BN35" s="842"/>
      <c r="BO35" s="842"/>
      <c r="BP35" s="842"/>
      <c r="BQ35" s="842"/>
      <c r="BR35" s="842"/>
      <c r="BS35" s="842"/>
      <c r="BT35" s="842"/>
      <c r="BU35" s="842"/>
      <c r="BV35" s="842"/>
      <c r="BW35" s="842"/>
      <c r="BX35" s="17"/>
      <c r="BY35" s="6"/>
      <c r="BZ35" s="6"/>
      <c r="CA35" s="6"/>
      <c r="CB35" s="6"/>
    </row>
    <row r="36" spans="1:80" ht="5.0999999999999996" customHeight="1">
      <c r="A36" s="6"/>
      <c r="B36" s="6"/>
      <c r="C36" s="796"/>
      <c r="D36" s="837"/>
      <c r="E36" s="873"/>
      <c r="F36" s="874"/>
      <c r="G36" s="853"/>
      <c r="H36" s="224" t="s">
        <v>19</v>
      </c>
      <c r="I36" s="224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508"/>
      <c r="AC36" s="508"/>
      <c r="AD36" s="508"/>
      <c r="AE36" s="508"/>
      <c r="AF36" s="508"/>
      <c r="AG36" s="508"/>
      <c r="AH36" s="508"/>
      <c r="AI36" s="508"/>
      <c r="AJ36" s="508"/>
      <c r="AK36" s="508"/>
      <c r="AL36" s="508"/>
      <c r="AM36" s="508"/>
      <c r="AN36" s="508"/>
      <c r="AO36" s="508"/>
      <c r="AP36" s="508"/>
      <c r="AQ36" s="508"/>
      <c r="AR36" s="508"/>
      <c r="AT36" s="858"/>
      <c r="AU36" s="859"/>
      <c r="AV36" s="236" t="s">
        <v>26</v>
      </c>
      <c r="AW36" s="202"/>
      <c r="AX36" s="842"/>
      <c r="AY36" s="842"/>
      <c r="AZ36" s="842"/>
      <c r="BA36" s="842"/>
      <c r="BB36" s="842"/>
      <c r="BC36" s="842"/>
      <c r="BD36" s="842"/>
      <c r="BE36" s="842"/>
      <c r="BF36" s="842"/>
      <c r="BG36" s="842"/>
      <c r="BH36" s="842"/>
      <c r="BI36" s="842"/>
      <c r="BJ36" s="842"/>
      <c r="BK36" s="842"/>
      <c r="BL36" s="842"/>
      <c r="BM36" s="842"/>
      <c r="BN36" s="842"/>
      <c r="BO36" s="842"/>
      <c r="BP36" s="842"/>
      <c r="BQ36" s="842"/>
      <c r="BR36" s="842"/>
      <c r="BS36" s="842"/>
      <c r="BT36" s="842"/>
      <c r="BU36" s="842"/>
      <c r="BV36" s="842"/>
      <c r="BW36" s="842"/>
      <c r="BX36" s="17"/>
      <c r="BY36" s="6"/>
      <c r="BZ36" s="6"/>
      <c r="CA36" s="6"/>
      <c r="CB36" s="6"/>
    </row>
    <row r="37" spans="1:80" ht="9" customHeight="1">
      <c r="A37" s="6"/>
      <c r="B37" s="6"/>
      <c r="C37" s="796"/>
      <c r="D37" s="837"/>
      <c r="E37" s="875"/>
      <c r="F37" s="876"/>
      <c r="G37" s="853"/>
      <c r="H37" s="224"/>
      <c r="I37" s="224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8"/>
      <c r="AM37" s="508"/>
      <c r="AN37" s="508"/>
      <c r="AO37" s="508"/>
      <c r="AP37" s="508"/>
      <c r="AQ37" s="508"/>
      <c r="AR37" s="508"/>
      <c r="AT37" s="860"/>
      <c r="AU37" s="861"/>
      <c r="AV37" s="236"/>
      <c r="AW37" s="202"/>
      <c r="AX37" s="842"/>
      <c r="AY37" s="842"/>
      <c r="AZ37" s="842"/>
      <c r="BA37" s="842"/>
      <c r="BB37" s="842"/>
      <c r="BC37" s="842"/>
      <c r="BD37" s="842"/>
      <c r="BE37" s="842"/>
      <c r="BF37" s="842"/>
      <c r="BG37" s="842"/>
      <c r="BH37" s="842"/>
      <c r="BI37" s="842"/>
      <c r="BJ37" s="842"/>
      <c r="BK37" s="842"/>
      <c r="BL37" s="842"/>
      <c r="BM37" s="842"/>
      <c r="BN37" s="842"/>
      <c r="BO37" s="842"/>
      <c r="BP37" s="842"/>
      <c r="BQ37" s="842"/>
      <c r="BR37" s="842"/>
      <c r="BS37" s="842"/>
      <c r="BT37" s="842"/>
      <c r="BU37" s="842"/>
      <c r="BV37" s="842"/>
      <c r="BW37" s="842"/>
      <c r="BX37" s="17"/>
      <c r="BY37" s="6"/>
      <c r="BZ37" s="6"/>
      <c r="CA37" s="6"/>
      <c r="CB37" s="6"/>
    </row>
    <row r="38" spans="1:80" ht="3" customHeight="1">
      <c r="A38" s="6"/>
      <c r="B38" s="6"/>
      <c r="C38" s="796"/>
      <c r="D38" s="837"/>
      <c r="E38" s="16"/>
      <c r="F38" s="16"/>
      <c r="G38" s="16"/>
      <c r="H38" s="16"/>
      <c r="I38" s="16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7"/>
      <c r="BY38" s="6"/>
      <c r="BZ38" s="6"/>
      <c r="CA38" s="6"/>
      <c r="CB38" s="6"/>
    </row>
    <row r="39" spans="1:80" ht="2.1" customHeight="1">
      <c r="A39" s="6"/>
      <c r="B39" s="6"/>
      <c r="C39" s="796"/>
      <c r="D39" s="837"/>
      <c r="E39" s="25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2"/>
      <c r="BY39" s="6"/>
      <c r="BZ39" s="6"/>
      <c r="CA39" s="6"/>
      <c r="CB39" s="6"/>
    </row>
    <row r="40" spans="1:80" ht="5.0999999999999996" customHeight="1">
      <c r="A40" s="6"/>
      <c r="B40" s="6"/>
      <c r="C40" s="796"/>
      <c r="D40" s="837"/>
      <c r="E40" s="488"/>
      <c r="F40" s="863"/>
      <c r="G40" s="871"/>
      <c r="H40" s="224" t="s">
        <v>22</v>
      </c>
      <c r="I40" s="224"/>
      <c r="J40" s="224" t="s">
        <v>230</v>
      </c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16"/>
      <c r="BY40" s="6"/>
      <c r="BZ40" s="6"/>
      <c r="CA40" s="6"/>
      <c r="CB40" s="6"/>
    </row>
    <row r="41" spans="1:80" ht="5.0999999999999996" customHeight="1">
      <c r="A41" s="6"/>
      <c r="B41" s="6"/>
      <c r="C41" s="796"/>
      <c r="D41" s="837"/>
      <c r="E41" s="864"/>
      <c r="F41" s="865"/>
      <c r="G41" s="871"/>
      <c r="H41" s="224"/>
      <c r="I41" s="22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16"/>
      <c r="BY41" s="6"/>
      <c r="BZ41" s="6"/>
      <c r="CA41" s="6"/>
      <c r="CB41" s="6"/>
    </row>
    <row r="42" spans="1:80" ht="5.0999999999999996" customHeight="1">
      <c r="A42" s="6"/>
      <c r="B42" s="6"/>
      <c r="C42" s="796"/>
      <c r="D42" s="837"/>
      <c r="E42" s="866"/>
      <c r="F42" s="867"/>
      <c r="G42" s="871"/>
      <c r="H42" s="224"/>
      <c r="I42" s="22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16"/>
      <c r="BY42" s="6"/>
      <c r="BZ42" s="6"/>
      <c r="CA42" s="6"/>
      <c r="CB42" s="6"/>
    </row>
    <row r="43" spans="1:80" s="7" customFormat="1" ht="5.0999999999999996" customHeight="1">
      <c r="C43" s="797"/>
      <c r="D43" s="845"/>
      <c r="E43" s="845"/>
      <c r="F43" s="845"/>
      <c r="G43" s="845"/>
      <c r="H43" s="845"/>
      <c r="I43" s="845"/>
      <c r="J43" s="845"/>
      <c r="K43" s="845"/>
      <c r="L43" s="845"/>
      <c r="M43" s="845"/>
      <c r="N43" s="845"/>
      <c r="O43" s="845"/>
      <c r="P43" s="845"/>
      <c r="Q43" s="845"/>
      <c r="R43" s="845"/>
      <c r="S43" s="845"/>
      <c r="T43" s="845"/>
      <c r="U43" s="845"/>
      <c r="V43" s="845"/>
      <c r="W43" s="845"/>
      <c r="X43" s="845"/>
      <c r="Y43" s="845"/>
      <c r="Z43" s="845"/>
      <c r="AA43" s="845"/>
      <c r="AB43" s="845"/>
      <c r="AC43" s="845"/>
      <c r="AD43" s="845"/>
      <c r="AE43" s="845"/>
      <c r="AF43" s="845"/>
      <c r="AG43" s="845"/>
      <c r="AH43" s="845"/>
      <c r="AI43" s="845"/>
      <c r="AJ43" s="845"/>
      <c r="AK43" s="845"/>
      <c r="AL43" s="845"/>
      <c r="AM43" s="845"/>
      <c r="AN43" s="845"/>
      <c r="AO43" s="845"/>
      <c r="AP43" s="845"/>
      <c r="AQ43" s="845"/>
      <c r="AR43" s="845"/>
      <c r="AS43" s="845"/>
      <c r="AT43" s="845"/>
      <c r="AU43" s="845"/>
      <c r="AV43" s="845"/>
      <c r="AW43" s="845"/>
      <c r="AX43" s="845"/>
      <c r="AY43" s="845"/>
      <c r="AZ43" s="845"/>
      <c r="BA43" s="845"/>
      <c r="BB43" s="845"/>
      <c r="BC43" s="845"/>
      <c r="BD43" s="845"/>
      <c r="BE43" s="845"/>
      <c r="BF43" s="845"/>
      <c r="BG43" s="845"/>
      <c r="BH43" s="845"/>
      <c r="BI43" s="845"/>
      <c r="BJ43" s="845"/>
      <c r="BK43" s="845"/>
      <c r="BL43" s="845"/>
      <c r="BM43" s="845"/>
      <c r="BN43" s="845"/>
      <c r="BO43" s="845"/>
      <c r="BP43" s="845"/>
      <c r="BQ43" s="845"/>
      <c r="BR43" s="845"/>
      <c r="BS43" s="845"/>
      <c r="BT43" s="845"/>
      <c r="BU43" s="845"/>
      <c r="BV43" s="845"/>
      <c r="BW43" s="845"/>
      <c r="BX43" s="846"/>
    </row>
    <row r="44" spans="1:80" s="7" customFormat="1" ht="5.0999999999999996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</row>
    <row r="45" spans="1:80" s="7" customFormat="1" ht="1.5" customHeight="1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</row>
    <row r="46" spans="1:80" s="7" customFormat="1" ht="5.0999999999999996" customHeight="1">
      <c r="C46" s="795"/>
      <c r="D46" s="242" t="s">
        <v>40</v>
      </c>
      <c r="E46" s="442"/>
      <c r="F46" s="442"/>
      <c r="G46" s="242" t="s">
        <v>99</v>
      </c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442"/>
      <c r="AP46" s="442"/>
      <c r="AQ46" s="442"/>
      <c r="AR46" s="442"/>
      <c r="AS46" s="442"/>
      <c r="AT46" s="442"/>
      <c r="AU46" s="442"/>
      <c r="AV46" s="442"/>
      <c r="AW46" s="442"/>
      <c r="AX46" s="442"/>
      <c r="AY46" s="442"/>
      <c r="AZ46" s="442"/>
      <c r="BA46" s="442"/>
      <c r="BB46" s="442"/>
      <c r="BC46" s="442"/>
      <c r="BD46" s="442"/>
      <c r="BE46" s="442"/>
      <c r="BF46" s="442"/>
      <c r="BG46" s="442"/>
      <c r="BH46" s="442"/>
      <c r="BI46" s="442"/>
      <c r="BJ46" s="442"/>
      <c r="BK46" s="442"/>
      <c r="BL46" s="442"/>
      <c r="BM46" s="442"/>
      <c r="BN46" s="442"/>
      <c r="BO46" s="442"/>
      <c r="BP46" s="442"/>
      <c r="BQ46" s="442"/>
      <c r="BR46" s="442"/>
      <c r="BS46" s="442"/>
      <c r="BT46" s="442"/>
      <c r="BU46" s="442"/>
      <c r="BV46" s="442"/>
      <c r="BW46" s="442"/>
      <c r="BX46" s="443"/>
    </row>
    <row r="47" spans="1:80" s="7" customFormat="1" ht="5.0999999999999996" customHeight="1">
      <c r="C47" s="796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444"/>
      <c r="BI47" s="444"/>
      <c r="BJ47" s="444"/>
      <c r="BK47" s="444"/>
      <c r="BL47" s="444"/>
      <c r="BM47" s="444"/>
      <c r="BN47" s="444"/>
      <c r="BO47" s="444"/>
      <c r="BP47" s="444"/>
      <c r="BQ47" s="444"/>
      <c r="BR47" s="444"/>
      <c r="BS47" s="444"/>
      <c r="BT47" s="444"/>
      <c r="BU47" s="444"/>
      <c r="BV47" s="444"/>
      <c r="BW47" s="444"/>
      <c r="BX47" s="445"/>
    </row>
    <row r="48" spans="1:80" s="7" customFormat="1" ht="5.0999999999999996" customHeight="1">
      <c r="C48" s="796"/>
      <c r="D48" s="444"/>
      <c r="E48" s="444"/>
      <c r="F48" s="444"/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4"/>
      <c r="V48" s="804"/>
      <c r="W48" s="804"/>
      <c r="X48" s="804"/>
      <c r="Y48" s="804"/>
      <c r="Z48" s="804"/>
      <c r="AA48" s="804"/>
      <c r="AB48" s="804"/>
      <c r="AC48" s="804"/>
      <c r="AD48" s="804"/>
      <c r="AE48" s="804"/>
      <c r="AF48" s="804"/>
      <c r="AG48" s="804"/>
      <c r="AH48" s="804"/>
      <c r="AI48" s="804"/>
      <c r="AJ48" s="804"/>
      <c r="AK48" s="804"/>
      <c r="AL48" s="804"/>
      <c r="AM48" s="804"/>
      <c r="AN48" s="804"/>
      <c r="AO48" s="804"/>
      <c r="AP48" s="804"/>
      <c r="AQ48" s="804"/>
      <c r="AR48" s="804"/>
      <c r="AS48" s="804"/>
      <c r="AT48" s="804"/>
      <c r="AU48" s="804"/>
      <c r="AV48" s="804"/>
      <c r="AW48" s="804"/>
      <c r="AX48" s="804"/>
      <c r="AY48" s="804"/>
      <c r="AZ48" s="804"/>
      <c r="BA48" s="804"/>
      <c r="BB48" s="804"/>
      <c r="BC48" s="804"/>
      <c r="BD48" s="804"/>
      <c r="BE48" s="804"/>
      <c r="BF48" s="804"/>
      <c r="BG48" s="804"/>
      <c r="BH48" s="804"/>
      <c r="BI48" s="804"/>
      <c r="BJ48" s="804"/>
      <c r="BK48" s="804"/>
      <c r="BL48" s="804"/>
      <c r="BM48" s="804"/>
      <c r="BN48" s="804"/>
      <c r="BO48" s="804"/>
      <c r="BP48" s="804"/>
      <c r="BQ48" s="804"/>
      <c r="BR48" s="804"/>
      <c r="BS48" s="804"/>
      <c r="BT48" s="804"/>
      <c r="BU48" s="804"/>
      <c r="BV48" s="804"/>
      <c r="BW48" s="804"/>
      <c r="BX48" s="805"/>
    </row>
    <row r="49" spans="3:76" s="7" customFormat="1" ht="5.0999999999999996" customHeight="1">
      <c r="C49" s="795"/>
      <c r="D49" s="458" t="s">
        <v>13</v>
      </c>
      <c r="E49" s="458"/>
      <c r="F49" s="458"/>
      <c r="G49" s="206" t="s">
        <v>129</v>
      </c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806"/>
      <c r="AY49" s="806"/>
      <c r="AZ49" s="806"/>
      <c r="BA49" s="806"/>
      <c r="BB49" s="806"/>
      <c r="BC49" s="806"/>
      <c r="BD49" s="806"/>
      <c r="BE49" s="806"/>
      <c r="BF49" s="806"/>
      <c r="BG49" s="806"/>
      <c r="BH49" s="806"/>
      <c r="BI49" s="806"/>
      <c r="BJ49" s="806"/>
      <c r="BK49" s="806"/>
      <c r="BL49" s="806"/>
      <c r="BM49" s="806"/>
      <c r="BN49" s="806"/>
      <c r="BO49" s="806"/>
      <c r="BP49" s="806"/>
      <c r="BQ49" s="806"/>
      <c r="BR49" s="337" t="s">
        <v>100</v>
      </c>
      <c r="BS49" s="747"/>
      <c r="BT49" s="747"/>
      <c r="BU49" s="747"/>
      <c r="BV49" s="747"/>
      <c r="BW49" s="747"/>
      <c r="BX49" s="779"/>
    </row>
    <row r="50" spans="3:76" s="7" customFormat="1" ht="5.0999999999999996" customHeight="1">
      <c r="C50" s="796"/>
      <c r="D50" s="202"/>
      <c r="E50" s="202"/>
      <c r="F50" s="202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806"/>
      <c r="AY50" s="806"/>
      <c r="AZ50" s="806"/>
      <c r="BA50" s="806"/>
      <c r="BB50" s="806"/>
      <c r="BC50" s="806"/>
      <c r="BD50" s="806"/>
      <c r="BE50" s="806"/>
      <c r="BF50" s="806"/>
      <c r="BG50" s="806"/>
      <c r="BH50" s="806"/>
      <c r="BI50" s="806"/>
      <c r="BJ50" s="806"/>
      <c r="BK50" s="806"/>
      <c r="BL50" s="806"/>
      <c r="BM50" s="806"/>
      <c r="BN50" s="806"/>
      <c r="BO50" s="806"/>
      <c r="BP50" s="806"/>
      <c r="BQ50" s="806"/>
      <c r="BR50" s="215"/>
      <c r="BS50" s="656"/>
      <c r="BT50" s="656"/>
      <c r="BU50" s="656"/>
      <c r="BV50" s="656"/>
      <c r="BW50" s="656"/>
      <c r="BX50" s="780"/>
    </row>
    <row r="51" spans="3:76" s="7" customFormat="1" ht="5.0999999999999996" customHeight="1">
      <c r="C51" s="796"/>
      <c r="D51" s="202"/>
      <c r="E51" s="202"/>
      <c r="F51" s="202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806"/>
      <c r="AY51" s="806"/>
      <c r="AZ51" s="806"/>
      <c r="BA51" s="806"/>
      <c r="BB51" s="806"/>
      <c r="BC51" s="806"/>
      <c r="BD51" s="806"/>
      <c r="BE51" s="806"/>
      <c r="BF51" s="806"/>
      <c r="BG51" s="806"/>
      <c r="BH51" s="806"/>
      <c r="BI51" s="806"/>
      <c r="BJ51" s="806"/>
      <c r="BK51" s="806"/>
      <c r="BL51" s="806"/>
      <c r="BM51" s="806"/>
      <c r="BN51" s="806"/>
      <c r="BO51" s="806"/>
      <c r="BP51" s="806"/>
      <c r="BQ51" s="806"/>
      <c r="BR51" s="215"/>
      <c r="BS51" s="656"/>
      <c r="BT51" s="656"/>
      <c r="BU51" s="656"/>
      <c r="BV51" s="656"/>
      <c r="BW51" s="656"/>
      <c r="BX51" s="780"/>
    </row>
    <row r="52" spans="3:76" s="7" customFormat="1" ht="5.0999999999999996" customHeight="1">
      <c r="C52" s="797"/>
      <c r="D52" s="238"/>
      <c r="E52" s="238"/>
      <c r="F52" s="238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806"/>
      <c r="AY52" s="806"/>
      <c r="AZ52" s="806"/>
      <c r="BA52" s="806"/>
      <c r="BB52" s="806"/>
      <c r="BC52" s="806"/>
      <c r="BD52" s="806"/>
      <c r="BE52" s="806"/>
      <c r="BF52" s="806"/>
      <c r="BG52" s="806"/>
      <c r="BH52" s="806"/>
      <c r="BI52" s="806"/>
      <c r="BJ52" s="806"/>
      <c r="BK52" s="806"/>
      <c r="BL52" s="806"/>
      <c r="BM52" s="806"/>
      <c r="BN52" s="806"/>
      <c r="BO52" s="806"/>
      <c r="BP52" s="806"/>
      <c r="BQ52" s="806"/>
      <c r="BR52" s="302"/>
      <c r="BS52" s="781"/>
      <c r="BT52" s="781"/>
      <c r="BU52" s="781"/>
      <c r="BV52" s="781"/>
      <c r="BW52" s="781"/>
      <c r="BX52" s="782"/>
    </row>
    <row r="53" spans="3:76" s="7" customFormat="1" ht="5.0999999999999996" customHeight="1">
      <c r="C53" s="796"/>
      <c r="D53" s="202" t="s">
        <v>15</v>
      </c>
      <c r="E53" s="202"/>
      <c r="F53" s="202"/>
      <c r="G53" s="206" t="s">
        <v>152</v>
      </c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7"/>
      <c r="AX53" s="807"/>
      <c r="AY53" s="808"/>
      <c r="AZ53" s="808"/>
      <c r="BA53" s="808"/>
      <c r="BB53" s="808"/>
      <c r="BC53" s="808"/>
      <c r="BD53" s="808"/>
      <c r="BE53" s="808"/>
      <c r="BF53" s="808"/>
      <c r="BG53" s="808"/>
      <c r="BH53" s="808"/>
      <c r="BI53" s="808"/>
      <c r="BJ53" s="808"/>
      <c r="BK53" s="808"/>
      <c r="BL53" s="808"/>
      <c r="BM53" s="808"/>
      <c r="BN53" s="808"/>
      <c r="BO53" s="808"/>
      <c r="BP53" s="808"/>
      <c r="BQ53" s="808"/>
      <c r="BR53" s="337" t="s">
        <v>100</v>
      </c>
      <c r="BS53" s="747"/>
      <c r="BT53" s="747"/>
      <c r="BU53" s="747"/>
      <c r="BV53" s="747"/>
      <c r="BW53" s="747"/>
      <c r="BX53" s="779"/>
    </row>
    <row r="54" spans="3:76" s="7" customFormat="1" ht="5.0999999999999996" customHeight="1">
      <c r="C54" s="796"/>
      <c r="D54" s="202"/>
      <c r="E54" s="202"/>
      <c r="F54" s="202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10"/>
      <c r="AX54" s="809"/>
      <c r="AY54" s="810"/>
      <c r="AZ54" s="810"/>
      <c r="BA54" s="810"/>
      <c r="BB54" s="810"/>
      <c r="BC54" s="810"/>
      <c r="BD54" s="810"/>
      <c r="BE54" s="810"/>
      <c r="BF54" s="810"/>
      <c r="BG54" s="810"/>
      <c r="BH54" s="810"/>
      <c r="BI54" s="810"/>
      <c r="BJ54" s="810"/>
      <c r="BK54" s="810"/>
      <c r="BL54" s="810"/>
      <c r="BM54" s="810"/>
      <c r="BN54" s="810"/>
      <c r="BO54" s="810"/>
      <c r="BP54" s="810"/>
      <c r="BQ54" s="810"/>
      <c r="BR54" s="215"/>
      <c r="BS54" s="656"/>
      <c r="BT54" s="656"/>
      <c r="BU54" s="656"/>
      <c r="BV54" s="656"/>
      <c r="BW54" s="656"/>
      <c r="BX54" s="780"/>
    </row>
    <row r="55" spans="3:76" s="7" customFormat="1" ht="5.0999999999999996" customHeight="1">
      <c r="C55" s="796"/>
      <c r="D55" s="202"/>
      <c r="E55" s="202"/>
      <c r="F55" s="202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10"/>
      <c r="AX55" s="809"/>
      <c r="AY55" s="810"/>
      <c r="AZ55" s="810"/>
      <c r="BA55" s="810"/>
      <c r="BB55" s="810"/>
      <c r="BC55" s="810"/>
      <c r="BD55" s="810"/>
      <c r="BE55" s="810"/>
      <c r="BF55" s="810"/>
      <c r="BG55" s="810"/>
      <c r="BH55" s="810"/>
      <c r="BI55" s="810"/>
      <c r="BJ55" s="810"/>
      <c r="BK55" s="810"/>
      <c r="BL55" s="810"/>
      <c r="BM55" s="810"/>
      <c r="BN55" s="810"/>
      <c r="BO55" s="810"/>
      <c r="BP55" s="810"/>
      <c r="BQ55" s="810"/>
      <c r="BR55" s="215"/>
      <c r="BS55" s="656"/>
      <c r="BT55" s="656"/>
      <c r="BU55" s="656"/>
      <c r="BV55" s="656"/>
      <c r="BW55" s="656"/>
      <c r="BX55" s="780"/>
    </row>
    <row r="56" spans="3:76" s="7" customFormat="1" ht="5.0999999999999996" customHeight="1">
      <c r="C56" s="797"/>
      <c r="D56" s="238"/>
      <c r="E56" s="238"/>
      <c r="F56" s="238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8"/>
      <c r="AX56" s="811"/>
      <c r="AY56" s="812"/>
      <c r="AZ56" s="812"/>
      <c r="BA56" s="812"/>
      <c r="BB56" s="812"/>
      <c r="BC56" s="812"/>
      <c r="BD56" s="812"/>
      <c r="BE56" s="812"/>
      <c r="BF56" s="812"/>
      <c r="BG56" s="812"/>
      <c r="BH56" s="812"/>
      <c r="BI56" s="812"/>
      <c r="BJ56" s="812"/>
      <c r="BK56" s="812"/>
      <c r="BL56" s="812"/>
      <c r="BM56" s="812"/>
      <c r="BN56" s="812"/>
      <c r="BO56" s="812"/>
      <c r="BP56" s="812"/>
      <c r="BQ56" s="812"/>
      <c r="BR56" s="302"/>
      <c r="BS56" s="781"/>
      <c r="BT56" s="781"/>
      <c r="BU56" s="781"/>
      <c r="BV56" s="781"/>
      <c r="BW56" s="781"/>
      <c r="BX56" s="782"/>
    </row>
    <row r="57" spans="3:76" s="7" customFormat="1" ht="5.0999999999999996" customHeight="1">
      <c r="C57" s="795"/>
      <c r="D57" s="458" t="s">
        <v>19</v>
      </c>
      <c r="E57" s="458"/>
      <c r="F57" s="458"/>
      <c r="G57" s="206" t="s">
        <v>130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7"/>
      <c r="AX57" s="807"/>
      <c r="AY57" s="808"/>
      <c r="AZ57" s="808"/>
      <c r="BA57" s="808"/>
      <c r="BB57" s="808"/>
      <c r="BC57" s="808"/>
      <c r="BD57" s="808"/>
      <c r="BE57" s="808"/>
      <c r="BF57" s="808"/>
      <c r="BG57" s="808"/>
      <c r="BH57" s="808"/>
      <c r="BI57" s="808"/>
      <c r="BJ57" s="808"/>
      <c r="BK57" s="808"/>
      <c r="BL57" s="808"/>
      <c r="BM57" s="808"/>
      <c r="BN57" s="808"/>
      <c r="BO57" s="808"/>
      <c r="BP57" s="808"/>
      <c r="BQ57" s="808"/>
      <c r="BR57" s="337" t="s">
        <v>100</v>
      </c>
      <c r="BS57" s="747"/>
      <c r="BT57" s="747"/>
      <c r="BU57" s="747"/>
      <c r="BV57" s="747"/>
      <c r="BW57" s="747"/>
      <c r="BX57" s="779"/>
    </row>
    <row r="58" spans="3:76" s="7" customFormat="1" ht="5.0999999999999996" customHeight="1">
      <c r="C58" s="796"/>
      <c r="D58" s="202"/>
      <c r="E58" s="202"/>
      <c r="F58" s="202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10"/>
      <c r="AX58" s="809"/>
      <c r="AY58" s="810"/>
      <c r="AZ58" s="810"/>
      <c r="BA58" s="810"/>
      <c r="BB58" s="810"/>
      <c r="BC58" s="810"/>
      <c r="BD58" s="810"/>
      <c r="BE58" s="810"/>
      <c r="BF58" s="810"/>
      <c r="BG58" s="810"/>
      <c r="BH58" s="810"/>
      <c r="BI58" s="810"/>
      <c r="BJ58" s="810"/>
      <c r="BK58" s="810"/>
      <c r="BL58" s="810"/>
      <c r="BM58" s="810"/>
      <c r="BN58" s="810"/>
      <c r="BO58" s="810"/>
      <c r="BP58" s="810"/>
      <c r="BQ58" s="810"/>
      <c r="BR58" s="215"/>
      <c r="BS58" s="656"/>
      <c r="BT58" s="656"/>
      <c r="BU58" s="656"/>
      <c r="BV58" s="656"/>
      <c r="BW58" s="656"/>
      <c r="BX58" s="780"/>
    </row>
    <row r="59" spans="3:76" s="7" customFormat="1" ht="5.0999999999999996" customHeight="1">
      <c r="C59" s="796"/>
      <c r="D59" s="202"/>
      <c r="E59" s="202"/>
      <c r="F59" s="202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10"/>
      <c r="AX59" s="809"/>
      <c r="AY59" s="810"/>
      <c r="AZ59" s="810"/>
      <c r="BA59" s="810"/>
      <c r="BB59" s="810"/>
      <c r="BC59" s="810"/>
      <c r="BD59" s="810"/>
      <c r="BE59" s="810"/>
      <c r="BF59" s="810"/>
      <c r="BG59" s="810"/>
      <c r="BH59" s="810"/>
      <c r="BI59" s="810"/>
      <c r="BJ59" s="810"/>
      <c r="BK59" s="810"/>
      <c r="BL59" s="810"/>
      <c r="BM59" s="810"/>
      <c r="BN59" s="810"/>
      <c r="BO59" s="810"/>
      <c r="BP59" s="810"/>
      <c r="BQ59" s="810"/>
      <c r="BR59" s="215"/>
      <c r="BS59" s="656"/>
      <c r="BT59" s="656"/>
      <c r="BU59" s="656"/>
      <c r="BV59" s="656"/>
      <c r="BW59" s="656"/>
      <c r="BX59" s="780"/>
    </row>
    <row r="60" spans="3:76" s="7" customFormat="1" ht="5.0999999999999996" customHeight="1">
      <c r="C60" s="797"/>
      <c r="D60" s="238"/>
      <c r="E60" s="238"/>
      <c r="F60" s="238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8"/>
      <c r="AX60" s="811"/>
      <c r="AY60" s="812"/>
      <c r="AZ60" s="812"/>
      <c r="BA60" s="812"/>
      <c r="BB60" s="812"/>
      <c r="BC60" s="812"/>
      <c r="BD60" s="812"/>
      <c r="BE60" s="812"/>
      <c r="BF60" s="812"/>
      <c r="BG60" s="812"/>
      <c r="BH60" s="812"/>
      <c r="BI60" s="812"/>
      <c r="BJ60" s="812"/>
      <c r="BK60" s="812"/>
      <c r="BL60" s="812"/>
      <c r="BM60" s="812"/>
      <c r="BN60" s="812"/>
      <c r="BO60" s="812"/>
      <c r="BP60" s="812"/>
      <c r="BQ60" s="812"/>
      <c r="BR60" s="302"/>
      <c r="BS60" s="781"/>
      <c r="BT60" s="781"/>
      <c r="BU60" s="781"/>
      <c r="BV60" s="781"/>
      <c r="BW60" s="781"/>
      <c r="BX60" s="782"/>
    </row>
    <row r="61" spans="3:76" s="7" customFormat="1" ht="5.0999999999999996" customHeight="1">
      <c r="C61" s="795"/>
      <c r="D61" s="458" t="s">
        <v>22</v>
      </c>
      <c r="E61" s="458"/>
      <c r="F61" s="458"/>
      <c r="G61" s="206" t="s">
        <v>153</v>
      </c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7"/>
      <c r="AX61" s="807"/>
      <c r="AY61" s="808"/>
      <c r="AZ61" s="808"/>
      <c r="BA61" s="808"/>
      <c r="BB61" s="808"/>
      <c r="BC61" s="808"/>
      <c r="BD61" s="808"/>
      <c r="BE61" s="808"/>
      <c r="BF61" s="808"/>
      <c r="BG61" s="808"/>
      <c r="BH61" s="808"/>
      <c r="BI61" s="808"/>
      <c r="BJ61" s="808"/>
      <c r="BK61" s="808"/>
      <c r="BL61" s="808"/>
      <c r="BM61" s="808"/>
      <c r="BN61" s="808"/>
      <c r="BO61" s="808"/>
      <c r="BP61" s="808"/>
      <c r="BQ61" s="808"/>
      <c r="BR61" s="337" t="s">
        <v>100</v>
      </c>
      <c r="BS61" s="747"/>
      <c r="BT61" s="747"/>
      <c r="BU61" s="747"/>
      <c r="BV61" s="747"/>
      <c r="BW61" s="747"/>
      <c r="BX61" s="779"/>
    </row>
    <row r="62" spans="3:76" s="7" customFormat="1" ht="5.0999999999999996" customHeight="1">
      <c r="C62" s="796"/>
      <c r="D62" s="202"/>
      <c r="E62" s="202"/>
      <c r="F62" s="202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10"/>
      <c r="AX62" s="809"/>
      <c r="AY62" s="810"/>
      <c r="AZ62" s="810"/>
      <c r="BA62" s="810"/>
      <c r="BB62" s="810"/>
      <c r="BC62" s="810"/>
      <c r="BD62" s="810"/>
      <c r="BE62" s="810"/>
      <c r="BF62" s="810"/>
      <c r="BG62" s="810"/>
      <c r="BH62" s="810"/>
      <c r="BI62" s="810"/>
      <c r="BJ62" s="810"/>
      <c r="BK62" s="810"/>
      <c r="BL62" s="810"/>
      <c r="BM62" s="810"/>
      <c r="BN62" s="810"/>
      <c r="BO62" s="810"/>
      <c r="BP62" s="810"/>
      <c r="BQ62" s="810"/>
      <c r="BR62" s="215"/>
      <c r="BS62" s="656"/>
      <c r="BT62" s="656"/>
      <c r="BU62" s="656"/>
      <c r="BV62" s="656"/>
      <c r="BW62" s="656"/>
      <c r="BX62" s="780"/>
    </row>
    <row r="63" spans="3:76" s="7" customFormat="1" ht="5.0999999999999996" customHeight="1">
      <c r="C63" s="796"/>
      <c r="D63" s="202"/>
      <c r="E63" s="202"/>
      <c r="F63" s="202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10"/>
      <c r="AX63" s="809"/>
      <c r="AY63" s="810"/>
      <c r="AZ63" s="810"/>
      <c r="BA63" s="810"/>
      <c r="BB63" s="810"/>
      <c r="BC63" s="810"/>
      <c r="BD63" s="810"/>
      <c r="BE63" s="810"/>
      <c r="BF63" s="810"/>
      <c r="BG63" s="810"/>
      <c r="BH63" s="810"/>
      <c r="BI63" s="810"/>
      <c r="BJ63" s="810"/>
      <c r="BK63" s="810"/>
      <c r="BL63" s="810"/>
      <c r="BM63" s="810"/>
      <c r="BN63" s="810"/>
      <c r="BO63" s="810"/>
      <c r="BP63" s="810"/>
      <c r="BQ63" s="810"/>
      <c r="BR63" s="215"/>
      <c r="BS63" s="656"/>
      <c r="BT63" s="656"/>
      <c r="BU63" s="656"/>
      <c r="BV63" s="656"/>
      <c r="BW63" s="656"/>
      <c r="BX63" s="780"/>
    </row>
    <row r="64" spans="3:76" s="7" customFormat="1" ht="4.5" customHeight="1">
      <c r="C64" s="797"/>
      <c r="D64" s="238"/>
      <c r="E64" s="238"/>
      <c r="F64" s="238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8"/>
      <c r="AX64" s="811"/>
      <c r="AY64" s="812"/>
      <c r="AZ64" s="812"/>
      <c r="BA64" s="812"/>
      <c r="BB64" s="812"/>
      <c r="BC64" s="812"/>
      <c r="BD64" s="812"/>
      <c r="BE64" s="812"/>
      <c r="BF64" s="812"/>
      <c r="BG64" s="812"/>
      <c r="BH64" s="812"/>
      <c r="BI64" s="812"/>
      <c r="BJ64" s="812"/>
      <c r="BK64" s="812"/>
      <c r="BL64" s="812"/>
      <c r="BM64" s="812"/>
      <c r="BN64" s="812"/>
      <c r="BO64" s="812"/>
      <c r="BP64" s="812"/>
      <c r="BQ64" s="812"/>
      <c r="BR64" s="302"/>
      <c r="BS64" s="781"/>
      <c r="BT64" s="781"/>
      <c r="BU64" s="781"/>
      <c r="BV64" s="781"/>
      <c r="BW64" s="781"/>
      <c r="BX64" s="782"/>
    </row>
    <row r="65" spans="3:76" s="7" customFormat="1" ht="5.0999999999999996" customHeight="1">
      <c r="C65" s="795"/>
      <c r="D65" s="458" t="s">
        <v>28</v>
      </c>
      <c r="E65" s="458"/>
      <c r="F65" s="458"/>
      <c r="G65" s="206" t="s">
        <v>451</v>
      </c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7"/>
      <c r="AX65" s="807"/>
      <c r="AY65" s="808"/>
      <c r="AZ65" s="808"/>
      <c r="BA65" s="808"/>
      <c r="BB65" s="808"/>
      <c r="BC65" s="808"/>
      <c r="BD65" s="808"/>
      <c r="BE65" s="808"/>
      <c r="BF65" s="808"/>
      <c r="BG65" s="808"/>
      <c r="BH65" s="808"/>
      <c r="BI65" s="808"/>
      <c r="BJ65" s="808"/>
      <c r="BK65" s="808"/>
      <c r="BL65" s="808"/>
      <c r="BM65" s="808"/>
      <c r="BN65" s="808"/>
      <c r="BO65" s="808"/>
      <c r="BP65" s="808"/>
      <c r="BQ65" s="808"/>
      <c r="BR65" s="337" t="s">
        <v>100</v>
      </c>
      <c r="BS65" s="747"/>
      <c r="BT65" s="747"/>
      <c r="BU65" s="747"/>
      <c r="BV65" s="747"/>
      <c r="BW65" s="747"/>
      <c r="BX65" s="779"/>
    </row>
    <row r="66" spans="3:76" s="7" customFormat="1" ht="5.0999999999999996" customHeight="1">
      <c r="C66" s="796"/>
      <c r="D66" s="202"/>
      <c r="E66" s="202"/>
      <c r="F66" s="202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10"/>
      <c r="AX66" s="809"/>
      <c r="AY66" s="810"/>
      <c r="AZ66" s="810"/>
      <c r="BA66" s="810"/>
      <c r="BB66" s="810"/>
      <c r="BC66" s="810"/>
      <c r="BD66" s="810"/>
      <c r="BE66" s="810"/>
      <c r="BF66" s="810"/>
      <c r="BG66" s="810"/>
      <c r="BH66" s="810"/>
      <c r="BI66" s="810"/>
      <c r="BJ66" s="810"/>
      <c r="BK66" s="810"/>
      <c r="BL66" s="810"/>
      <c r="BM66" s="810"/>
      <c r="BN66" s="810"/>
      <c r="BO66" s="810"/>
      <c r="BP66" s="810"/>
      <c r="BQ66" s="810"/>
      <c r="BR66" s="215"/>
      <c r="BS66" s="656"/>
      <c r="BT66" s="656"/>
      <c r="BU66" s="656"/>
      <c r="BV66" s="656"/>
      <c r="BW66" s="656"/>
      <c r="BX66" s="780"/>
    </row>
    <row r="67" spans="3:76" s="7" customFormat="1" ht="5.0999999999999996" customHeight="1">
      <c r="C67" s="796"/>
      <c r="D67" s="202"/>
      <c r="E67" s="202"/>
      <c r="F67" s="202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10"/>
      <c r="AX67" s="809"/>
      <c r="AY67" s="810"/>
      <c r="AZ67" s="810"/>
      <c r="BA67" s="810"/>
      <c r="BB67" s="810"/>
      <c r="BC67" s="810"/>
      <c r="BD67" s="810"/>
      <c r="BE67" s="810"/>
      <c r="BF67" s="810"/>
      <c r="BG67" s="810"/>
      <c r="BH67" s="810"/>
      <c r="BI67" s="810"/>
      <c r="BJ67" s="810"/>
      <c r="BK67" s="810"/>
      <c r="BL67" s="810"/>
      <c r="BM67" s="810"/>
      <c r="BN67" s="810"/>
      <c r="BO67" s="810"/>
      <c r="BP67" s="810"/>
      <c r="BQ67" s="810"/>
      <c r="BR67" s="215"/>
      <c r="BS67" s="656"/>
      <c r="BT67" s="656"/>
      <c r="BU67" s="656"/>
      <c r="BV67" s="656"/>
      <c r="BW67" s="656"/>
      <c r="BX67" s="780"/>
    </row>
    <row r="68" spans="3:76" s="7" customFormat="1" ht="5.0999999999999996" customHeight="1">
      <c r="C68" s="796"/>
      <c r="D68" s="202"/>
      <c r="E68" s="202"/>
      <c r="F68" s="202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10"/>
      <c r="AX68" s="809"/>
      <c r="AY68" s="810"/>
      <c r="AZ68" s="810"/>
      <c r="BA68" s="810"/>
      <c r="BB68" s="810"/>
      <c r="BC68" s="810"/>
      <c r="BD68" s="810"/>
      <c r="BE68" s="810"/>
      <c r="BF68" s="810"/>
      <c r="BG68" s="810"/>
      <c r="BH68" s="810"/>
      <c r="BI68" s="810"/>
      <c r="BJ68" s="810"/>
      <c r="BK68" s="810"/>
      <c r="BL68" s="810"/>
      <c r="BM68" s="810"/>
      <c r="BN68" s="810"/>
      <c r="BO68" s="810"/>
      <c r="BP68" s="810"/>
      <c r="BQ68" s="810"/>
      <c r="BR68" s="215"/>
      <c r="BS68" s="656"/>
      <c r="BT68" s="656"/>
      <c r="BU68" s="656"/>
      <c r="BV68" s="656"/>
      <c r="BW68" s="656"/>
      <c r="BX68" s="780"/>
    </row>
    <row r="69" spans="3:76" s="7" customFormat="1" ht="5.0999999999999996" customHeight="1">
      <c r="C69" s="796"/>
      <c r="D69" s="202"/>
      <c r="E69" s="202"/>
      <c r="F69" s="202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10"/>
      <c r="AX69" s="809"/>
      <c r="AY69" s="810"/>
      <c r="AZ69" s="810"/>
      <c r="BA69" s="810"/>
      <c r="BB69" s="810"/>
      <c r="BC69" s="810"/>
      <c r="BD69" s="810"/>
      <c r="BE69" s="810"/>
      <c r="BF69" s="810"/>
      <c r="BG69" s="810"/>
      <c r="BH69" s="810"/>
      <c r="BI69" s="810"/>
      <c r="BJ69" s="810"/>
      <c r="BK69" s="810"/>
      <c r="BL69" s="810"/>
      <c r="BM69" s="810"/>
      <c r="BN69" s="810"/>
      <c r="BO69" s="810"/>
      <c r="BP69" s="810"/>
      <c r="BQ69" s="810"/>
      <c r="BR69" s="215"/>
      <c r="BS69" s="656"/>
      <c r="BT69" s="656"/>
      <c r="BU69" s="656"/>
      <c r="BV69" s="656"/>
      <c r="BW69" s="656"/>
      <c r="BX69" s="780"/>
    </row>
    <row r="70" spans="3:76" s="7" customFormat="1" ht="5.0999999999999996" customHeight="1">
      <c r="C70" s="797"/>
      <c r="D70" s="238"/>
      <c r="E70" s="238"/>
      <c r="F70" s="238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7"/>
      <c r="AU70" s="307"/>
      <c r="AV70" s="307"/>
      <c r="AW70" s="308"/>
      <c r="AX70" s="811"/>
      <c r="AY70" s="812"/>
      <c r="AZ70" s="812"/>
      <c r="BA70" s="812"/>
      <c r="BB70" s="812"/>
      <c r="BC70" s="812"/>
      <c r="BD70" s="812"/>
      <c r="BE70" s="812"/>
      <c r="BF70" s="812"/>
      <c r="BG70" s="812"/>
      <c r="BH70" s="812"/>
      <c r="BI70" s="812"/>
      <c r="BJ70" s="812"/>
      <c r="BK70" s="812"/>
      <c r="BL70" s="812"/>
      <c r="BM70" s="812"/>
      <c r="BN70" s="812"/>
      <c r="BO70" s="812"/>
      <c r="BP70" s="812"/>
      <c r="BQ70" s="812"/>
      <c r="BR70" s="302"/>
      <c r="BS70" s="781"/>
      <c r="BT70" s="781"/>
      <c r="BU70" s="781"/>
      <c r="BV70" s="781"/>
      <c r="BW70" s="781"/>
      <c r="BX70" s="782"/>
    </row>
    <row r="71" spans="3:76" s="7" customFormat="1" ht="5.0999999999999996" customHeight="1">
      <c r="C71" s="795"/>
      <c r="D71" s="458" t="s">
        <v>29</v>
      </c>
      <c r="E71" s="458"/>
      <c r="F71" s="458"/>
      <c r="G71" s="206" t="s">
        <v>295</v>
      </c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7"/>
      <c r="AX71" s="807"/>
      <c r="AY71" s="808"/>
      <c r="AZ71" s="808"/>
      <c r="BA71" s="808"/>
      <c r="BB71" s="808"/>
      <c r="BC71" s="808"/>
      <c r="BD71" s="808"/>
      <c r="BE71" s="808"/>
      <c r="BF71" s="808"/>
      <c r="BG71" s="808"/>
      <c r="BH71" s="808"/>
      <c r="BI71" s="808"/>
      <c r="BJ71" s="808"/>
      <c r="BK71" s="808"/>
      <c r="BL71" s="808"/>
      <c r="BM71" s="808"/>
      <c r="BN71" s="808"/>
      <c r="BO71" s="808"/>
      <c r="BP71" s="808"/>
      <c r="BQ71" s="808"/>
      <c r="BR71" s="337" t="s">
        <v>100</v>
      </c>
      <c r="BS71" s="747"/>
      <c r="BT71" s="747"/>
      <c r="BU71" s="747"/>
      <c r="BV71" s="747"/>
      <c r="BW71" s="747"/>
      <c r="BX71" s="779"/>
    </row>
    <row r="72" spans="3:76" s="7" customFormat="1" ht="5.0999999999999996" customHeight="1">
      <c r="C72" s="796"/>
      <c r="D72" s="202"/>
      <c r="E72" s="202"/>
      <c r="F72" s="202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10"/>
      <c r="AX72" s="809"/>
      <c r="AY72" s="810"/>
      <c r="AZ72" s="810"/>
      <c r="BA72" s="810"/>
      <c r="BB72" s="810"/>
      <c r="BC72" s="810"/>
      <c r="BD72" s="810"/>
      <c r="BE72" s="810"/>
      <c r="BF72" s="810"/>
      <c r="BG72" s="810"/>
      <c r="BH72" s="810"/>
      <c r="BI72" s="810"/>
      <c r="BJ72" s="810"/>
      <c r="BK72" s="810"/>
      <c r="BL72" s="810"/>
      <c r="BM72" s="810"/>
      <c r="BN72" s="810"/>
      <c r="BO72" s="810"/>
      <c r="BP72" s="810"/>
      <c r="BQ72" s="810"/>
      <c r="BR72" s="215"/>
      <c r="BS72" s="656"/>
      <c r="BT72" s="656"/>
      <c r="BU72" s="656"/>
      <c r="BV72" s="656"/>
      <c r="BW72" s="656"/>
      <c r="BX72" s="780"/>
    </row>
    <row r="73" spans="3:76" s="7" customFormat="1" ht="5.0999999999999996" customHeight="1">
      <c r="C73" s="796"/>
      <c r="D73" s="202"/>
      <c r="E73" s="202"/>
      <c r="F73" s="202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10"/>
      <c r="AX73" s="809"/>
      <c r="AY73" s="810"/>
      <c r="AZ73" s="810"/>
      <c r="BA73" s="810"/>
      <c r="BB73" s="810"/>
      <c r="BC73" s="810"/>
      <c r="BD73" s="810"/>
      <c r="BE73" s="810"/>
      <c r="BF73" s="810"/>
      <c r="BG73" s="810"/>
      <c r="BH73" s="810"/>
      <c r="BI73" s="810"/>
      <c r="BJ73" s="810"/>
      <c r="BK73" s="810"/>
      <c r="BL73" s="810"/>
      <c r="BM73" s="810"/>
      <c r="BN73" s="810"/>
      <c r="BO73" s="810"/>
      <c r="BP73" s="810"/>
      <c r="BQ73" s="810"/>
      <c r="BR73" s="215"/>
      <c r="BS73" s="656"/>
      <c r="BT73" s="656"/>
      <c r="BU73" s="656"/>
      <c r="BV73" s="656"/>
      <c r="BW73" s="656"/>
      <c r="BX73" s="780"/>
    </row>
    <row r="74" spans="3:76" s="7" customFormat="1" ht="5.0999999999999996" customHeight="1">
      <c r="C74" s="796"/>
      <c r="D74" s="202"/>
      <c r="E74" s="202"/>
      <c r="F74" s="202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10"/>
      <c r="AX74" s="809"/>
      <c r="AY74" s="810"/>
      <c r="AZ74" s="810"/>
      <c r="BA74" s="810"/>
      <c r="BB74" s="810"/>
      <c r="BC74" s="810"/>
      <c r="BD74" s="810"/>
      <c r="BE74" s="810"/>
      <c r="BF74" s="810"/>
      <c r="BG74" s="810"/>
      <c r="BH74" s="810"/>
      <c r="BI74" s="810"/>
      <c r="BJ74" s="810"/>
      <c r="BK74" s="810"/>
      <c r="BL74" s="810"/>
      <c r="BM74" s="810"/>
      <c r="BN74" s="810"/>
      <c r="BO74" s="810"/>
      <c r="BP74" s="810"/>
      <c r="BQ74" s="810"/>
      <c r="BR74" s="215"/>
      <c r="BS74" s="656"/>
      <c r="BT74" s="656"/>
      <c r="BU74" s="656"/>
      <c r="BV74" s="656"/>
      <c r="BW74" s="656"/>
      <c r="BX74" s="780"/>
    </row>
    <row r="75" spans="3:76" s="7" customFormat="1" ht="5.0999999999999996" customHeight="1">
      <c r="C75" s="796"/>
      <c r="D75" s="202"/>
      <c r="E75" s="202"/>
      <c r="F75" s="202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10"/>
      <c r="AX75" s="809"/>
      <c r="AY75" s="810"/>
      <c r="AZ75" s="810"/>
      <c r="BA75" s="810"/>
      <c r="BB75" s="810"/>
      <c r="BC75" s="810"/>
      <c r="BD75" s="810"/>
      <c r="BE75" s="810"/>
      <c r="BF75" s="810"/>
      <c r="BG75" s="810"/>
      <c r="BH75" s="810"/>
      <c r="BI75" s="810"/>
      <c r="BJ75" s="810"/>
      <c r="BK75" s="810"/>
      <c r="BL75" s="810"/>
      <c r="BM75" s="810"/>
      <c r="BN75" s="810"/>
      <c r="BO75" s="810"/>
      <c r="BP75" s="810"/>
      <c r="BQ75" s="810"/>
      <c r="BR75" s="215"/>
      <c r="BS75" s="656"/>
      <c r="BT75" s="656"/>
      <c r="BU75" s="656"/>
      <c r="BV75" s="656"/>
      <c r="BW75" s="656"/>
      <c r="BX75" s="780"/>
    </row>
    <row r="76" spans="3:76" s="7" customFormat="1" ht="5.0999999999999996" customHeight="1">
      <c r="C76" s="796"/>
      <c r="D76" s="202"/>
      <c r="E76" s="202"/>
      <c r="F76" s="202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10"/>
      <c r="AX76" s="809"/>
      <c r="AY76" s="810"/>
      <c r="AZ76" s="810"/>
      <c r="BA76" s="810"/>
      <c r="BB76" s="810"/>
      <c r="BC76" s="810"/>
      <c r="BD76" s="810"/>
      <c r="BE76" s="810"/>
      <c r="BF76" s="810"/>
      <c r="BG76" s="810"/>
      <c r="BH76" s="810"/>
      <c r="BI76" s="810"/>
      <c r="BJ76" s="810"/>
      <c r="BK76" s="810"/>
      <c r="BL76" s="810"/>
      <c r="BM76" s="810"/>
      <c r="BN76" s="810"/>
      <c r="BO76" s="810"/>
      <c r="BP76" s="810"/>
      <c r="BQ76" s="810"/>
      <c r="BR76" s="215"/>
      <c r="BS76" s="656"/>
      <c r="BT76" s="656"/>
      <c r="BU76" s="656"/>
      <c r="BV76" s="656"/>
      <c r="BW76" s="656"/>
      <c r="BX76" s="780"/>
    </row>
    <row r="77" spans="3:76" s="7" customFormat="1" ht="5.0999999999999996" customHeight="1">
      <c r="C77" s="796"/>
      <c r="D77" s="202"/>
      <c r="E77" s="202"/>
      <c r="F77" s="202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10"/>
      <c r="AX77" s="809"/>
      <c r="AY77" s="810"/>
      <c r="AZ77" s="810"/>
      <c r="BA77" s="810"/>
      <c r="BB77" s="810"/>
      <c r="BC77" s="810"/>
      <c r="BD77" s="810"/>
      <c r="BE77" s="810"/>
      <c r="BF77" s="810"/>
      <c r="BG77" s="810"/>
      <c r="BH77" s="810"/>
      <c r="BI77" s="810"/>
      <c r="BJ77" s="810"/>
      <c r="BK77" s="810"/>
      <c r="BL77" s="810"/>
      <c r="BM77" s="810"/>
      <c r="BN77" s="810"/>
      <c r="BO77" s="810"/>
      <c r="BP77" s="810"/>
      <c r="BQ77" s="810"/>
      <c r="BR77" s="215"/>
      <c r="BS77" s="656"/>
      <c r="BT77" s="656"/>
      <c r="BU77" s="656"/>
      <c r="BV77" s="656"/>
      <c r="BW77" s="656"/>
      <c r="BX77" s="780"/>
    </row>
    <row r="78" spans="3:76" s="7" customFormat="1" ht="5.0999999999999996" customHeight="1">
      <c r="C78" s="797"/>
      <c r="D78" s="238"/>
      <c r="E78" s="238"/>
      <c r="F78" s="238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7"/>
      <c r="AL78" s="307"/>
      <c r="AM78" s="307"/>
      <c r="AN78" s="307"/>
      <c r="AO78" s="307"/>
      <c r="AP78" s="307"/>
      <c r="AQ78" s="307"/>
      <c r="AR78" s="307"/>
      <c r="AS78" s="307"/>
      <c r="AT78" s="307"/>
      <c r="AU78" s="307"/>
      <c r="AV78" s="307"/>
      <c r="AW78" s="308"/>
      <c r="AX78" s="811"/>
      <c r="AY78" s="812"/>
      <c r="AZ78" s="812"/>
      <c r="BA78" s="812"/>
      <c r="BB78" s="812"/>
      <c r="BC78" s="812"/>
      <c r="BD78" s="812"/>
      <c r="BE78" s="812"/>
      <c r="BF78" s="812"/>
      <c r="BG78" s="812"/>
      <c r="BH78" s="812"/>
      <c r="BI78" s="812"/>
      <c r="BJ78" s="812"/>
      <c r="BK78" s="812"/>
      <c r="BL78" s="812"/>
      <c r="BM78" s="812"/>
      <c r="BN78" s="812"/>
      <c r="BO78" s="812"/>
      <c r="BP78" s="812"/>
      <c r="BQ78" s="812"/>
      <c r="BR78" s="302"/>
      <c r="BS78" s="781"/>
      <c r="BT78" s="781"/>
      <c r="BU78" s="781"/>
      <c r="BV78" s="781"/>
      <c r="BW78" s="781"/>
      <c r="BX78" s="782"/>
    </row>
    <row r="79" spans="3:76" s="7" customFormat="1" ht="5.0999999999999996" customHeight="1">
      <c r="C79" s="795"/>
      <c r="D79" s="458" t="s">
        <v>26</v>
      </c>
      <c r="E79" s="458"/>
      <c r="F79" s="458"/>
      <c r="G79" s="206" t="s">
        <v>101</v>
      </c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7"/>
      <c r="AX79" s="807"/>
      <c r="AY79" s="808"/>
      <c r="AZ79" s="808"/>
      <c r="BA79" s="808"/>
      <c r="BB79" s="808"/>
      <c r="BC79" s="808"/>
      <c r="BD79" s="808"/>
      <c r="BE79" s="808"/>
      <c r="BF79" s="808"/>
      <c r="BG79" s="808"/>
      <c r="BH79" s="808"/>
      <c r="BI79" s="808"/>
      <c r="BJ79" s="808"/>
      <c r="BK79" s="808"/>
      <c r="BL79" s="808"/>
      <c r="BM79" s="808"/>
      <c r="BN79" s="808"/>
      <c r="BO79" s="808"/>
      <c r="BP79" s="808"/>
      <c r="BQ79" s="813"/>
      <c r="BR79" s="786" t="s">
        <v>154</v>
      </c>
      <c r="BS79" s="787"/>
      <c r="BT79" s="787"/>
      <c r="BU79" s="787"/>
      <c r="BV79" s="787"/>
      <c r="BW79" s="787"/>
      <c r="BX79" s="788"/>
    </row>
    <row r="80" spans="3:76" s="7" customFormat="1" ht="5.0999999999999996" customHeight="1">
      <c r="C80" s="796"/>
      <c r="D80" s="202"/>
      <c r="E80" s="202"/>
      <c r="F80" s="202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10"/>
      <c r="AX80" s="809"/>
      <c r="AY80" s="810"/>
      <c r="AZ80" s="810"/>
      <c r="BA80" s="810"/>
      <c r="BB80" s="810"/>
      <c r="BC80" s="810"/>
      <c r="BD80" s="810"/>
      <c r="BE80" s="810"/>
      <c r="BF80" s="810"/>
      <c r="BG80" s="810"/>
      <c r="BH80" s="810"/>
      <c r="BI80" s="810"/>
      <c r="BJ80" s="810"/>
      <c r="BK80" s="810"/>
      <c r="BL80" s="810"/>
      <c r="BM80" s="810"/>
      <c r="BN80" s="810"/>
      <c r="BO80" s="810"/>
      <c r="BP80" s="810"/>
      <c r="BQ80" s="814"/>
      <c r="BR80" s="789"/>
      <c r="BS80" s="790"/>
      <c r="BT80" s="790"/>
      <c r="BU80" s="790"/>
      <c r="BV80" s="790"/>
      <c r="BW80" s="790"/>
      <c r="BX80" s="791"/>
    </row>
    <row r="81" spans="3:76" s="7" customFormat="1" ht="5.0999999999999996" customHeight="1">
      <c r="C81" s="796"/>
      <c r="D81" s="202"/>
      <c r="E81" s="202"/>
      <c r="F81" s="202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10"/>
      <c r="AX81" s="809"/>
      <c r="AY81" s="810"/>
      <c r="AZ81" s="810"/>
      <c r="BA81" s="810"/>
      <c r="BB81" s="810"/>
      <c r="BC81" s="810"/>
      <c r="BD81" s="810"/>
      <c r="BE81" s="810"/>
      <c r="BF81" s="810"/>
      <c r="BG81" s="810"/>
      <c r="BH81" s="810"/>
      <c r="BI81" s="810"/>
      <c r="BJ81" s="810"/>
      <c r="BK81" s="810"/>
      <c r="BL81" s="810"/>
      <c r="BM81" s="810"/>
      <c r="BN81" s="810"/>
      <c r="BO81" s="810"/>
      <c r="BP81" s="810"/>
      <c r="BQ81" s="814"/>
      <c r="BR81" s="789"/>
      <c r="BS81" s="790"/>
      <c r="BT81" s="790"/>
      <c r="BU81" s="790"/>
      <c r="BV81" s="790"/>
      <c r="BW81" s="790"/>
      <c r="BX81" s="791"/>
    </row>
    <row r="82" spans="3:76" s="7" customFormat="1" ht="5.0999999999999996" customHeight="1">
      <c r="C82" s="796"/>
      <c r="D82" s="202"/>
      <c r="E82" s="202"/>
      <c r="F82" s="202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10"/>
      <c r="AX82" s="809"/>
      <c r="AY82" s="810"/>
      <c r="AZ82" s="810"/>
      <c r="BA82" s="810"/>
      <c r="BB82" s="810"/>
      <c r="BC82" s="810"/>
      <c r="BD82" s="810"/>
      <c r="BE82" s="810"/>
      <c r="BF82" s="810"/>
      <c r="BG82" s="810"/>
      <c r="BH82" s="810"/>
      <c r="BI82" s="810"/>
      <c r="BJ82" s="810"/>
      <c r="BK82" s="810"/>
      <c r="BL82" s="810"/>
      <c r="BM82" s="810"/>
      <c r="BN82" s="810"/>
      <c r="BO82" s="810"/>
      <c r="BP82" s="810"/>
      <c r="BQ82" s="814"/>
      <c r="BR82" s="789"/>
      <c r="BS82" s="790"/>
      <c r="BT82" s="790"/>
      <c r="BU82" s="790"/>
      <c r="BV82" s="790"/>
      <c r="BW82" s="790"/>
      <c r="BX82" s="791"/>
    </row>
    <row r="83" spans="3:76" s="7" customFormat="1" ht="5.0999999999999996" customHeight="1">
      <c r="C83" s="796"/>
      <c r="D83" s="202"/>
      <c r="E83" s="202"/>
      <c r="F83" s="202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10"/>
      <c r="AX83" s="809"/>
      <c r="AY83" s="810"/>
      <c r="AZ83" s="810"/>
      <c r="BA83" s="810"/>
      <c r="BB83" s="810"/>
      <c r="BC83" s="810"/>
      <c r="BD83" s="810"/>
      <c r="BE83" s="810"/>
      <c r="BF83" s="810"/>
      <c r="BG83" s="810"/>
      <c r="BH83" s="810"/>
      <c r="BI83" s="810"/>
      <c r="BJ83" s="810"/>
      <c r="BK83" s="810"/>
      <c r="BL83" s="810"/>
      <c r="BM83" s="810"/>
      <c r="BN83" s="810"/>
      <c r="BO83" s="810"/>
      <c r="BP83" s="810"/>
      <c r="BQ83" s="814"/>
      <c r="BR83" s="789"/>
      <c r="BS83" s="790"/>
      <c r="BT83" s="790"/>
      <c r="BU83" s="790"/>
      <c r="BV83" s="790"/>
      <c r="BW83" s="790"/>
      <c r="BX83" s="791"/>
    </row>
    <row r="84" spans="3:76" s="7" customFormat="1" ht="4.5" customHeight="1">
      <c r="C84" s="797"/>
      <c r="D84" s="238"/>
      <c r="E84" s="238"/>
      <c r="F84" s="238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07"/>
      <c r="AS84" s="307"/>
      <c r="AT84" s="307"/>
      <c r="AU84" s="307"/>
      <c r="AV84" s="307"/>
      <c r="AW84" s="308"/>
      <c r="AX84" s="811"/>
      <c r="AY84" s="812"/>
      <c r="AZ84" s="812"/>
      <c r="BA84" s="812"/>
      <c r="BB84" s="812"/>
      <c r="BC84" s="812"/>
      <c r="BD84" s="812"/>
      <c r="BE84" s="812"/>
      <c r="BF84" s="812"/>
      <c r="BG84" s="812"/>
      <c r="BH84" s="812"/>
      <c r="BI84" s="812"/>
      <c r="BJ84" s="812"/>
      <c r="BK84" s="812"/>
      <c r="BL84" s="812"/>
      <c r="BM84" s="812"/>
      <c r="BN84" s="812"/>
      <c r="BO84" s="812"/>
      <c r="BP84" s="812"/>
      <c r="BQ84" s="815"/>
      <c r="BR84" s="792"/>
      <c r="BS84" s="793"/>
      <c r="BT84" s="793"/>
      <c r="BU84" s="793"/>
      <c r="BV84" s="793"/>
      <c r="BW84" s="793"/>
      <c r="BX84" s="794"/>
    </row>
    <row r="85" spans="3:76" s="7" customFormat="1" ht="5.0999999999999996" customHeight="1">
      <c r="C85" s="795"/>
      <c r="D85" s="458" t="s">
        <v>32</v>
      </c>
      <c r="E85" s="458"/>
      <c r="F85" s="458"/>
      <c r="G85" s="206" t="s">
        <v>296</v>
      </c>
      <c r="H85" s="798"/>
      <c r="I85" s="798"/>
      <c r="J85" s="798"/>
      <c r="K85" s="798"/>
      <c r="L85" s="798"/>
      <c r="M85" s="798"/>
      <c r="N85" s="798"/>
      <c r="O85" s="798"/>
      <c r="P85" s="798"/>
      <c r="Q85" s="798"/>
      <c r="R85" s="798"/>
      <c r="S85" s="798"/>
      <c r="T85" s="798"/>
      <c r="U85" s="798"/>
      <c r="V85" s="798"/>
      <c r="W85" s="798"/>
      <c r="X85" s="798"/>
      <c r="Y85" s="798"/>
      <c r="Z85" s="798"/>
      <c r="AA85" s="798"/>
      <c r="AB85" s="798"/>
      <c r="AC85" s="798"/>
      <c r="AD85" s="798"/>
      <c r="AE85" s="798"/>
      <c r="AF85" s="798"/>
      <c r="AG85" s="798"/>
      <c r="AH85" s="798"/>
      <c r="AI85" s="798"/>
      <c r="AJ85" s="798"/>
      <c r="AK85" s="798"/>
      <c r="AL85" s="798"/>
      <c r="AM85" s="798"/>
      <c r="AN85" s="798"/>
      <c r="AO85" s="798"/>
      <c r="AP85" s="798"/>
      <c r="AQ85" s="798"/>
      <c r="AR85" s="798"/>
      <c r="AS85" s="798"/>
      <c r="AT85" s="798"/>
      <c r="AU85" s="798"/>
      <c r="AV85" s="798"/>
      <c r="AW85" s="799"/>
      <c r="AX85" s="807"/>
      <c r="AY85" s="808"/>
      <c r="AZ85" s="808"/>
      <c r="BA85" s="808"/>
      <c r="BB85" s="808"/>
      <c r="BC85" s="808"/>
      <c r="BD85" s="808"/>
      <c r="BE85" s="808"/>
      <c r="BF85" s="808"/>
      <c r="BG85" s="808"/>
      <c r="BH85" s="808"/>
      <c r="BI85" s="808"/>
      <c r="BJ85" s="808"/>
      <c r="BK85" s="808"/>
      <c r="BL85" s="808"/>
      <c r="BM85" s="808"/>
      <c r="BN85" s="808"/>
      <c r="BO85" s="808"/>
      <c r="BP85" s="808"/>
      <c r="BQ85" s="813"/>
      <c r="BR85" s="786" t="s">
        <v>154</v>
      </c>
      <c r="BS85" s="787"/>
      <c r="BT85" s="787"/>
      <c r="BU85" s="787"/>
      <c r="BV85" s="787"/>
      <c r="BW85" s="787"/>
      <c r="BX85" s="788"/>
    </row>
    <row r="86" spans="3:76" s="7" customFormat="1" ht="5.0999999999999996" customHeight="1">
      <c r="C86" s="796"/>
      <c r="D86" s="202"/>
      <c r="E86" s="202"/>
      <c r="F86" s="202"/>
      <c r="G86" s="800"/>
      <c r="H86" s="800"/>
      <c r="I86" s="800"/>
      <c r="J86" s="800"/>
      <c r="K86" s="800"/>
      <c r="L86" s="800"/>
      <c r="M86" s="800"/>
      <c r="N86" s="800"/>
      <c r="O86" s="800"/>
      <c r="P86" s="800"/>
      <c r="Q86" s="800"/>
      <c r="R86" s="800"/>
      <c r="S86" s="800"/>
      <c r="T86" s="800"/>
      <c r="U86" s="800"/>
      <c r="V86" s="800"/>
      <c r="W86" s="800"/>
      <c r="X86" s="800"/>
      <c r="Y86" s="800"/>
      <c r="Z86" s="800"/>
      <c r="AA86" s="800"/>
      <c r="AB86" s="800"/>
      <c r="AC86" s="800"/>
      <c r="AD86" s="800"/>
      <c r="AE86" s="800"/>
      <c r="AF86" s="800"/>
      <c r="AG86" s="800"/>
      <c r="AH86" s="800"/>
      <c r="AI86" s="800"/>
      <c r="AJ86" s="800"/>
      <c r="AK86" s="800"/>
      <c r="AL86" s="800"/>
      <c r="AM86" s="800"/>
      <c r="AN86" s="800"/>
      <c r="AO86" s="800"/>
      <c r="AP86" s="800"/>
      <c r="AQ86" s="800"/>
      <c r="AR86" s="800"/>
      <c r="AS86" s="800"/>
      <c r="AT86" s="800"/>
      <c r="AU86" s="800"/>
      <c r="AV86" s="800"/>
      <c r="AW86" s="801"/>
      <c r="AX86" s="809"/>
      <c r="AY86" s="810"/>
      <c r="AZ86" s="810"/>
      <c r="BA86" s="810"/>
      <c r="BB86" s="810"/>
      <c r="BC86" s="810"/>
      <c r="BD86" s="810"/>
      <c r="BE86" s="810"/>
      <c r="BF86" s="810"/>
      <c r="BG86" s="810"/>
      <c r="BH86" s="810"/>
      <c r="BI86" s="810"/>
      <c r="BJ86" s="810"/>
      <c r="BK86" s="810"/>
      <c r="BL86" s="810"/>
      <c r="BM86" s="810"/>
      <c r="BN86" s="810"/>
      <c r="BO86" s="810"/>
      <c r="BP86" s="810"/>
      <c r="BQ86" s="814"/>
      <c r="BR86" s="789"/>
      <c r="BS86" s="790"/>
      <c r="BT86" s="790"/>
      <c r="BU86" s="790"/>
      <c r="BV86" s="790"/>
      <c r="BW86" s="790"/>
      <c r="BX86" s="791"/>
    </row>
    <row r="87" spans="3:76" s="7" customFormat="1" ht="5.0999999999999996" customHeight="1">
      <c r="C87" s="796"/>
      <c r="D87" s="202"/>
      <c r="E87" s="202"/>
      <c r="F87" s="202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  <c r="Y87" s="800"/>
      <c r="Z87" s="800"/>
      <c r="AA87" s="800"/>
      <c r="AB87" s="800"/>
      <c r="AC87" s="800"/>
      <c r="AD87" s="800"/>
      <c r="AE87" s="800"/>
      <c r="AF87" s="800"/>
      <c r="AG87" s="800"/>
      <c r="AH87" s="800"/>
      <c r="AI87" s="800"/>
      <c r="AJ87" s="800"/>
      <c r="AK87" s="800"/>
      <c r="AL87" s="800"/>
      <c r="AM87" s="800"/>
      <c r="AN87" s="800"/>
      <c r="AO87" s="800"/>
      <c r="AP87" s="800"/>
      <c r="AQ87" s="800"/>
      <c r="AR87" s="800"/>
      <c r="AS87" s="800"/>
      <c r="AT87" s="800"/>
      <c r="AU87" s="800"/>
      <c r="AV87" s="800"/>
      <c r="AW87" s="801"/>
      <c r="AX87" s="809"/>
      <c r="AY87" s="810"/>
      <c r="AZ87" s="810"/>
      <c r="BA87" s="810"/>
      <c r="BB87" s="810"/>
      <c r="BC87" s="810"/>
      <c r="BD87" s="810"/>
      <c r="BE87" s="810"/>
      <c r="BF87" s="810"/>
      <c r="BG87" s="810"/>
      <c r="BH87" s="810"/>
      <c r="BI87" s="810"/>
      <c r="BJ87" s="810"/>
      <c r="BK87" s="810"/>
      <c r="BL87" s="810"/>
      <c r="BM87" s="810"/>
      <c r="BN87" s="810"/>
      <c r="BO87" s="810"/>
      <c r="BP87" s="810"/>
      <c r="BQ87" s="814"/>
      <c r="BR87" s="789"/>
      <c r="BS87" s="790"/>
      <c r="BT87" s="790"/>
      <c r="BU87" s="790"/>
      <c r="BV87" s="790"/>
      <c r="BW87" s="790"/>
      <c r="BX87" s="791"/>
    </row>
    <row r="88" spans="3:76" s="7" customFormat="1" ht="5.0999999999999996" customHeight="1">
      <c r="C88" s="796"/>
      <c r="D88" s="202"/>
      <c r="E88" s="202"/>
      <c r="F88" s="202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  <c r="Y88" s="800"/>
      <c r="Z88" s="800"/>
      <c r="AA88" s="800"/>
      <c r="AB88" s="800"/>
      <c r="AC88" s="800"/>
      <c r="AD88" s="800"/>
      <c r="AE88" s="800"/>
      <c r="AF88" s="800"/>
      <c r="AG88" s="800"/>
      <c r="AH88" s="800"/>
      <c r="AI88" s="800"/>
      <c r="AJ88" s="800"/>
      <c r="AK88" s="800"/>
      <c r="AL88" s="800"/>
      <c r="AM88" s="800"/>
      <c r="AN88" s="800"/>
      <c r="AO88" s="800"/>
      <c r="AP88" s="800"/>
      <c r="AQ88" s="800"/>
      <c r="AR88" s="800"/>
      <c r="AS88" s="800"/>
      <c r="AT88" s="800"/>
      <c r="AU88" s="800"/>
      <c r="AV88" s="800"/>
      <c r="AW88" s="801"/>
      <c r="AX88" s="809"/>
      <c r="AY88" s="810"/>
      <c r="AZ88" s="810"/>
      <c r="BA88" s="810"/>
      <c r="BB88" s="810"/>
      <c r="BC88" s="810"/>
      <c r="BD88" s="810"/>
      <c r="BE88" s="810"/>
      <c r="BF88" s="810"/>
      <c r="BG88" s="810"/>
      <c r="BH88" s="810"/>
      <c r="BI88" s="810"/>
      <c r="BJ88" s="810"/>
      <c r="BK88" s="810"/>
      <c r="BL88" s="810"/>
      <c r="BM88" s="810"/>
      <c r="BN88" s="810"/>
      <c r="BO88" s="810"/>
      <c r="BP88" s="810"/>
      <c r="BQ88" s="814"/>
      <c r="BR88" s="789"/>
      <c r="BS88" s="790"/>
      <c r="BT88" s="790"/>
      <c r="BU88" s="790"/>
      <c r="BV88" s="790"/>
      <c r="BW88" s="790"/>
      <c r="BX88" s="791"/>
    </row>
    <row r="89" spans="3:76" s="7" customFormat="1" ht="5.0999999999999996" customHeight="1">
      <c r="C89" s="796"/>
      <c r="D89" s="202"/>
      <c r="E89" s="202"/>
      <c r="F89" s="202"/>
      <c r="G89" s="800"/>
      <c r="H89" s="800"/>
      <c r="I89" s="800"/>
      <c r="J89" s="800"/>
      <c r="K89" s="800"/>
      <c r="L89" s="800"/>
      <c r="M89" s="800"/>
      <c r="N89" s="800"/>
      <c r="O89" s="800"/>
      <c r="P89" s="800"/>
      <c r="Q89" s="800"/>
      <c r="R89" s="800"/>
      <c r="S89" s="800"/>
      <c r="T89" s="800"/>
      <c r="U89" s="800"/>
      <c r="V89" s="800"/>
      <c r="W89" s="800"/>
      <c r="X89" s="800"/>
      <c r="Y89" s="800"/>
      <c r="Z89" s="800"/>
      <c r="AA89" s="800"/>
      <c r="AB89" s="800"/>
      <c r="AC89" s="800"/>
      <c r="AD89" s="800"/>
      <c r="AE89" s="800"/>
      <c r="AF89" s="800"/>
      <c r="AG89" s="800"/>
      <c r="AH89" s="800"/>
      <c r="AI89" s="800"/>
      <c r="AJ89" s="800"/>
      <c r="AK89" s="800"/>
      <c r="AL89" s="800"/>
      <c r="AM89" s="800"/>
      <c r="AN89" s="800"/>
      <c r="AO89" s="800"/>
      <c r="AP89" s="800"/>
      <c r="AQ89" s="800"/>
      <c r="AR89" s="800"/>
      <c r="AS89" s="800"/>
      <c r="AT89" s="800"/>
      <c r="AU89" s="800"/>
      <c r="AV89" s="800"/>
      <c r="AW89" s="801"/>
      <c r="AX89" s="809"/>
      <c r="AY89" s="810"/>
      <c r="AZ89" s="810"/>
      <c r="BA89" s="810"/>
      <c r="BB89" s="810"/>
      <c r="BC89" s="810"/>
      <c r="BD89" s="810"/>
      <c r="BE89" s="810"/>
      <c r="BF89" s="810"/>
      <c r="BG89" s="810"/>
      <c r="BH89" s="810"/>
      <c r="BI89" s="810"/>
      <c r="BJ89" s="810"/>
      <c r="BK89" s="810"/>
      <c r="BL89" s="810"/>
      <c r="BM89" s="810"/>
      <c r="BN89" s="810"/>
      <c r="BO89" s="810"/>
      <c r="BP89" s="810"/>
      <c r="BQ89" s="814"/>
      <c r="BR89" s="789"/>
      <c r="BS89" s="790"/>
      <c r="BT89" s="790"/>
      <c r="BU89" s="790"/>
      <c r="BV89" s="790"/>
      <c r="BW89" s="790"/>
      <c r="BX89" s="791"/>
    </row>
    <row r="90" spans="3:76" s="7" customFormat="1" ht="5.0999999999999996" customHeight="1">
      <c r="C90" s="797"/>
      <c r="D90" s="238"/>
      <c r="E90" s="238"/>
      <c r="F90" s="238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802"/>
      <c r="X90" s="802"/>
      <c r="Y90" s="802"/>
      <c r="Z90" s="802"/>
      <c r="AA90" s="802"/>
      <c r="AB90" s="802"/>
      <c r="AC90" s="802"/>
      <c r="AD90" s="802"/>
      <c r="AE90" s="802"/>
      <c r="AF90" s="802"/>
      <c r="AG90" s="802"/>
      <c r="AH90" s="802"/>
      <c r="AI90" s="802"/>
      <c r="AJ90" s="802"/>
      <c r="AK90" s="802"/>
      <c r="AL90" s="802"/>
      <c r="AM90" s="802"/>
      <c r="AN90" s="802"/>
      <c r="AO90" s="802"/>
      <c r="AP90" s="802"/>
      <c r="AQ90" s="802"/>
      <c r="AR90" s="802"/>
      <c r="AS90" s="802"/>
      <c r="AT90" s="802"/>
      <c r="AU90" s="802"/>
      <c r="AV90" s="802"/>
      <c r="AW90" s="803"/>
      <c r="AX90" s="811"/>
      <c r="AY90" s="812"/>
      <c r="AZ90" s="812"/>
      <c r="BA90" s="812"/>
      <c r="BB90" s="812"/>
      <c r="BC90" s="812"/>
      <c r="BD90" s="812"/>
      <c r="BE90" s="812"/>
      <c r="BF90" s="812"/>
      <c r="BG90" s="812"/>
      <c r="BH90" s="812"/>
      <c r="BI90" s="812"/>
      <c r="BJ90" s="812"/>
      <c r="BK90" s="812"/>
      <c r="BL90" s="812"/>
      <c r="BM90" s="812"/>
      <c r="BN90" s="812"/>
      <c r="BO90" s="812"/>
      <c r="BP90" s="812"/>
      <c r="BQ90" s="815"/>
      <c r="BR90" s="792"/>
      <c r="BS90" s="793"/>
      <c r="BT90" s="793"/>
      <c r="BU90" s="793"/>
      <c r="BV90" s="793"/>
      <c r="BW90" s="793"/>
      <c r="BX90" s="794"/>
    </row>
    <row r="91" spans="3:76" s="7" customFormat="1" ht="38.25" customHeight="1">
      <c r="C91" s="28"/>
      <c r="D91" s="850" t="s">
        <v>34</v>
      </c>
      <c r="E91" s="850"/>
      <c r="F91" s="850"/>
      <c r="G91" s="310" t="s">
        <v>141</v>
      </c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0"/>
      <c r="AW91" s="311"/>
      <c r="AX91" s="773"/>
      <c r="AY91" s="774"/>
      <c r="AZ91" s="774"/>
      <c r="BA91" s="774"/>
      <c r="BB91" s="774"/>
      <c r="BC91" s="774"/>
      <c r="BD91" s="774"/>
      <c r="BE91" s="774"/>
      <c r="BF91" s="774"/>
      <c r="BG91" s="774"/>
      <c r="BH91" s="774"/>
      <c r="BI91" s="774"/>
      <c r="BJ91" s="774"/>
      <c r="BK91" s="774"/>
      <c r="BL91" s="774"/>
      <c r="BM91" s="774"/>
      <c r="BN91" s="774"/>
      <c r="BO91" s="774"/>
      <c r="BP91" s="774"/>
      <c r="BQ91" s="775"/>
      <c r="BR91" s="776" t="s">
        <v>100</v>
      </c>
      <c r="BS91" s="777"/>
      <c r="BT91" s="777"/>
      <c r="BU91" s="777"/>
      <c r="BV91" s="777"/>
      <c r="BW91" s="777"/>
      <c r="BX91" s="778"/>
    </row>
    <row r="92" spans="3:76" s="7" customFormat="1" ht="20.25" customHeight="1">
      <c r="C92" s="29"/>
      <c r="D92" s="850" t="s">
        <v>36</v>
      </c>
      <c r="E92" s="850"/>
      <c r="F92" s="850"/>
      <c r="G92" s="310" t="s">
        <v>235</v>
      </c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0"/>
      <c r="AU92" s="310"/>
      <c r="AV92" s="310"/>
      <c r="AW92" s="311"/>
      <c r="AX92" s="773"/>
      <c r="AY92" s="774"/>
      <c r="AZ92" s="774"/>
      <c r="BA92" s="774"/>
      <c r="BB92" s="774"/>
      <c r="BC92" s="774"/>
      <c r="BD92" s="774"/>
      <c r="BE92" s="774"/>
      <c r="BF92" s="774"/>
      <c r="BG92" s="774"/>
      <c r="BH92" s="774"/>
      <c r="BI92" s="774"/>
      <c r="BJ92" s="774"/>
      <c r="BK92" s="774"/>
      <c r="BL92" s="774"/>
      <c r="BM92" s="774"/>
      <c r="BN92" s="774"/>
      <c r="BO92" s="774"/>
      <c r="BP92" s="774"/>
      <c r="BQ92" s="775"/>
      <c r="BR92" s="776" t="s">
        <v>100</v>
      </c>
      <c r="BS92" s="777"/>
      <c r="BT92" s="777"/>
      <c r="BU92" s="777"/>
      <c r="BV92" s="777"/>
      <c r="BW92" s="777"/>
      <c r="BX92" s="778"/>
    </row>
    <row r="93" spans="3:76" s="7" customFormat="1" ht="18" customHeight="1">
      <c r="C93" s="28"/>
      <c r="D93" s="850" t="s">
        <v>39</v>
      </c>
      <c r="E93" s="850"/>
      <c r="F93" s="850"/>
      <c r="G93" s="310" t="s">
        <v>452</v>
      </c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0"/>
      <c r="AW93" s="311"/>
      <c r="AX93" s="847"/>
      <c r="AY93" s="848"/>
      <c r="AZ93" s="848"/>
      <c r="BA93" s="848"/>
      <c r="BB93" s="848"/>
      <c r="BC93" s="848"/>
      <c r="BD93" s="848"/>
      <c r="BE93" s="848"/>
      <c r="BF93" s="848"/>
      <c r="BG93" s="848"/>
      <c r="BH93" s="848"/>
      <c r="BI93" s="848"/>
      <c r="BJ93" s="848"/>
      <c r="BK93" s="848"/>
      <c r="BL93" s="848"/>
      <c r="BM93" s="848"/>
      <c r="BN93" s="848"/>
      <c r="BO93" s="848"/>
      <c r="BP93" s="848"/>
      <c r="BQ93" s="849"/>
      <c r="BR93" s="783" t="s">
        <v>146</v>
      </c>
      <c r="BS93" s="784"/>
      <c r="BT93" s="784"/>
      <c r="BU93" s="784"/>
      <c r="BV93" s="784"/>
      <c r="BW93" s="784"/>
      <c r="BX93" s="785"/>
    </row>
    <row r="94" spans="3:76" s="7" customFormat="1" ht="18" customHeight="1">
      <c r="C94" s="29"/>
      <c r="D94" s="850" t="s">
        <v>70</v>
      </c>
      <c r="E94" s="850"/>
      <c r="F94" s="850"/>
      <c r="G94" s="310" t="s">
        <v>142</v>
      </c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0"/>
      <c r="AM94" s="310"/>
      <c r="AN94" s="310"/>
      <c r="AO94" s="310"/>
      <c r="AP94" s="310"/>
      <c r="AQ94" s="310"/>
      <c r="AR94" s="310"/>
      <c r="AS94" s="310"/>
      <c r="AT94" s="310"/>
      <c r="AU94" s="310"/>
      <c r="AV94" s="310"/>
      <c r="AW94" s="311"/>
      <c r="AX94" s="773"/>
      <c r="AY94" s="774"/>
      <c r="AZ94" s="774"/>
      <c r="BA94" s="774"/>
      <c r="BB94" s="774"/>
      <c r="BC94" s="774"/>
      <c r="BD94" s="774"/>
      <c r="BE94" s="774"/>
      <c r="BF94" s="774"/>
      <c r="BG94" s="774"/>
      <c r="BH94" s="774"/>
      <c r="BI94" s="774"/>
      <c r="BJ94" s="774"/>
      <c r="BK94" s="774"/>
      <c r="BL94" s="774"/>
      <c r="BM94" s="774"/>
      <c r="BN94" s="774"/>
      <c r="BO94" s="774"/>
      <c r="BP94" s="774"/>
      <c r="BQ94" s="775"/>
      <c r="BR94" s="776" t="s">
        <v>146</v>
      </c>
      <c r="BS94" s="777"/>
      <c r="BT94" s="777"/>
      <c r="BU94" s="777"/>
      <c r="BV94" s="777"/>
      <c r="BW94" s="777"/>
      <c r="BX94" s="778"/>
    </row>
    <row r="95" spans="3:76" s="7" customFormat="1" ht="17.100000000000001" customHeight="1">
      <c r="C95" s="29"/>
      <c r="D95" s="850" t="s">
        <v>71</v>
      </c>
      <c r="E95" s="850"/>
      <c r="F95" s="850"/>
      <c r="G95" s="310" t="s">
        <v>143</v>
      </c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310"/>
      <c r="AT95" s="310"/>
      <c r="AU95" s="310"/>
      <c r="AV95" s="310"/>
      <c r="AW95" s="311"/>
      <c r="AX95" s="773"/>
      <c r="AY95" s="774"/>
      <c r="AZ95" s="774"/>
      <c r="BA95" s="774"/>
      <c r="BB95" s="774"/>
      <c r="BC95" s="774"/>
      <c r="BD95" s="774"/>
      <c r="BE95" s="774"/>
      <c r="BF95" s="774"/>
      <c r="BG95" s="774"/>
      <c r="BH95" s="774"/>
      <c r="BI95" s="774"/>
      <c r="BJ95" s="774"/>
      <c r="BK95" s="774"/>
      <c r="BL95" s="774"/>
      <c r="BM95" s="774"/>
      <c r="BN95" s="774"/>
      <c r="BO95" s="774"/>
      <c r="BP95" s="774"/>
      <c r="BQ95" s="775"/>
      <c r="BR95" s="776" t="s">
        <v>146</v>
      </c>
      <c r="BS95" s="777"/>
      <c r="BT95" s="777"/>
      <c r="BU95" s="777"/>
      <c r="BV95" s="777"/>
      <c r="BW95" s="777"/>
      <c r="BX95" s="778"/>
    </row>
    <row r="96" spans="3:76" s="7" customFormat="1" ht="17.100000000000001" customHeight="1">
      <c r="C96" s="29"/>
      <c r="D96" s="850" t="s">
        <v>72</v>
      </c>
      <c r="E96" s="850"/>
      <c r="F96" s="850"/>
      <c r="G96" s="310" t="s">
        <v>144</v>
      </c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10"/>
      <c r="AH96" s="310"/>
      <c r="AI96" s="310"/>
      <c r="AJ96" s="310"/>
      <c r="AK96" s="310"/>
      <c r="AL96" s="310"/>
      <c r="AM96" s="310"/>
      <c r="AN96" s="310"/>
      <c r="AO96" s="310"/>
      <c r="AP96" s="310"/>
      <c r="AQ96" s="310"/>
      <c r="AR96" s="310"/>
      <c r="AS96" s="310"/>
      <c r="AT96" s="310"/>
      <c r="AU96" s="310"/>
      <c r="AV96" s="310"/>
      <c r="AW96" s="311"/>
      <c r="AX96" s="773"/>
      <c r="AY96" s="774"/>
      <c r="AZ96" s="774"/>
      <c r="BA96" s="774"/>
      <c r="BB96" s="774"/>
      <c r="BC96" s="774"/>
      <c r="BD96" s="774"/>
      <c r="BE96" s="774"/>
      <c r="BF96" s="774"/>
      <c r="BG96" s="774"/>
      <c r="BH96" s="774"/>
      <c r="BI96" s="774"/>
      <c r="BJ96" s="774"/>
      <c r="BK96" s="774"/>
      <c r="BL96" s="774"/>
      <c r="BM96" s="774"/>
      <c r="BN96" s="774"/>
      <c r="BO96" s="774"/>
      <c r="BP96" s="774"/>
      <c r="BQ96" s="775"/>
      <c r="BR96" s="776" t="s">
        <v>146</v>
      </c>
      <c r="BS96" s="777"/>
      <c r="BT96" s="777"/>
      <c r="BU96" s="777"/>
      <c r="BV96" s="777"/>
      <c r="BW96" s="777"/>
      <c r="BX96" s="778"/>
    </row>
    <row r="97" spans="3:76" s="7" customFormat="1" ht="18.75" customHeight="1">
      <c r="C97" s="29"/>
      <c r="D97" s="850" t="s">
        <v>73</v>
      </c>
      <c r="E97" s="850"/>
      <c r="F97" s="850"/>
      <c r="G97" s="310" t="s">
        <v>145</v>
      </c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0"/>
      <c r="AV97" s="310"/>
      <c r="AW97" s="311"/>
      <c r="AX97" s="773"/>
      <c r="AY97" s="774"/>
      <c r="AZ97" s="774"/>
      <c r="BA97" s="774"/>
      <c r="BB97" s="774"/>
      <c r="BC97" s="774"/>
      <c r="BD97" s="774"/>
      <c r="BE97" s="774"/>
      <c r="BF97" s="774"/>
      <c r="BG97" s="774"/>
      <c r="BH97" s="774"/>
      <c r="BI97" s="774"/>
      <c r="BJ97" s="774"/>
      <c r="BK97" s="774"/>
      <c r="BL97" s="774"/>
      <c r="BM97" s="774"/>
      <c r="BN97" s="774"/>
      <c r="BO97" s="774"/>
      <c r="BP97" s="774"/>
      <c r="BQ97" s="775"/>
      <c r="BR97" s="776" t="s">
        <v>146</v>
      </c>
      <c r="BS97" s="777"/>
      <c r="BT97" s="777"/>
      <c r="BU97" s="777"/>
      <c r="BV97" s="777"/>
      <c r="BW97" s="777"/>
      <c r="BX97" s="778"/>
    </row>
    <row r="98" spans="3:76" s="7" customFormat="1" ht="19.5" customHeight="1">
      <c r="C98" s="29"/>
      <c r="D98" s="850" t="s">
        <v>74</v>
      </c>
      <c r="E98" s="850"/>
      <c r="F98" s="850"/>
      <c r="G98" s="310" t="s">
        <v>234</v>
      </c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310"/>
      <c r="AW98" s="310"/>
      <c r="AX98" s="773"/>
      <c r="AY98" s="774"/>
      <c r="AZ98" s="774"/>
      <c r="BA98" s="774"/>
      <c r="BB98" s="774"/>
      <c r="BC98" s="774"/>
      <c r="BD98" s="774"/>
      <c r="BE98" s="774"/>
      <c r="BF98" s="774"/>
      <c r="BG98" s="774"/>
      <c r="BH98" s="774"/>
      <c r="BI98" s="774"/>
      <c r="BJ98" s="774"/>
      <c r="BK98" s="774"/>
      <c r="BL98" s="774"/>
      <c r="BM98" s="774"/>
      <c r="BN98" s="774"/>
      <c r="BO98" s="774"/>
      <c r="BP98" s="774"/>
      <c r="BQ98" s="775"/>
      <c r="BR98" s="777" t="s">
        <v>146</v>
      </c>
      <c r="BS98" s="777"/>
      <c r="BT98" s="777"/>
      <c r="BU98" s="777"/>
      <c r="BV98" s="777"/>
      <c r="BW98" s="777"/>
      <c r="BX98" s="778"/>
    </row>
    <row r="99" spans="3:76" s="7" customFormat="1" ht="6" customHeight="1"/>
    <row r="100" spans="3:76" s="7" customFormat="1" ht="5.0999999999999996" customHeight="1">
      <c r="C100" s="795"/>
      <c r="D100" s="835"/>
      <c r="E100" s="835"/>
      <c r="F100" s="835"/>
      <c r="G100" s="835"/>
      <c r="H100" s="835"/>
      <c r="I100" s="835"/>
      <c r="J100" s="835"/>
      <c r="K100" s="835"/>
      <c r="L100" s="835"/>
      <c r="M100" s="835"/>
      <c r="N100" s="835"/>
      <c r="O100" s="835"/>
      <c r="P100" s="835"/>
      <c r="Q100" s="835"/>
      <c r="R100" s="835"/>
      <c r="S100" s="835"/>
      <c r="T100" s="835"/>
      <c r="U100" s="835"/>
      <c r="V100" s="835"/>
      <c r="W100" s="835"/>
      <c r="X100" s="835"/>
      <c r="Y100" s="835"/>
      <c r="Z100" s="835"/>
      <c r="AA100" s="835"/>
      <c r="AB100" s="835"/>
      <c r="AC100" s="835"/>
      <c r="AD100" s="835"/>
      <c r="AE100" s="835"/>
      <c r="AF100" s="835"/>
      <c r="AG100" s="835"/>
      <c r="AH100" s="835"/>
      <c r="AI100" s="835"/>
      <c r="AJ100" s="835"/>
      <c r="AK100" s="835"/>
      <c r="AL100" s="835"/>
      <c r="AM100" s="835"/>
      <c r="AN100" s="835"/>
      <c r="AO100" s="835"/>
      <c r="AP100" s="835"/>
      <c r="AQ100" s="835"/>
      <c r="AR100" s="835"/>
      <c r="AS100" s="835"/>
      <c r="AT100" s="835"/>
      <c r="AU100" s="835"/>
      <c r="AV100" s="835"/>
      <c r="AW100" s="835"/>
      <c r="AX100" s="835"/>
      <c r="AY100" s="835"/>
      <c r="AZ100" s="835"/>
      <c r="BA100" s="835"/>
      <c r="BB100" s="835"/>
      <c r="BC100" s="835"/>
      <c r="BD100" s="835"/>
      <c r="BE100" s="835"/>
      <c r="BF100" s="835"/>
      <c r="BG100" s="835"/>
      <c r="BH100" s="835"/>
      <c r="BI100" s="835"/>
      <c r="BJ100" s="835"/>
      <c r="BK100" s="835"/>
      <c r="BL100" s="835"/>
      <c r="BM100" s="835"/>
      <c r="BN100" s="835"/>
      <c r="BO100" s="835"/>
      <c r="BP100" s="835"/>
      <c r="BQ100" s="835"/>
      <c r="BR100" s="835"/>
      <c r="BS100" s="835"/>
      <c r="BT100" s="835"/>
      <c r="BU100" s="835"/>
      <c r="BV100" s="835"/>
      <c r="BW100" s="835"/>
      <c r="BX100" s="836"/>
    </row>
    <row r="101" spans="3:76" s="7" customFormat="1" ht="5.0999999999999996" customHeight="1">
      <c r="C101" s="796"/>
      <c r="D101" s="837"/>
      <c r="E101" s="837"/>
      <c r="F101" s="837"/>
      <c r="G101" s="837"/>
      <c r="H101" s="837"/>
      <c r="I101" s="837"/>
      <c r="J101" s="837"/>
      <c r="K101" s="837"/>
      <c r="L101" s="837"/>
      <c r="M101" s="837"/>
      <c r="N101" s="837"/>
      <c r="O101" s="837"/>
      <c r="P101" s="837"/>
      <c r="Q101" s="837"/>
      <c r="R101" s="837"/>
      <c r="S101" s="837"/>
      <c r="T101" s="837"/>
      <c r="U101" s="837"/>
      <c r="V101" s="837"/>
      <c r="W101" s="837"/>
      <c r="X101" s="837"/>
      <c r="Y101" s="837"/>
      <c r="Z101" s="837"/>
      <c r="AA101" s="837"/>
      <c r="AB101" s="837"/>
      <c r="AC101" s="837"/>
      <c r="AD101" s="837"/>
      <c r="AE101" s="837"/>
      <c r="AF101" s="837"/>
      <c r="AG101" s="837"/>
      <c r="AH101" s="837"/>
      <c r="AI101" s="837"/>
      <c r="AJ101" s="837"/>
      <c r="AK101" s="837"/>
      <c r="AL101" s="837"/>
      <c r="AM101" s="837"/>
      <c r="AN101" s="837"/>
      <c r="AO101" s="837"/>
      <c r="AP101" s="837"/>
      <c r="AQ101" s="837"/>
      <c r="AR101" s="837"/>
      <c r="AS101" s="837"/>
      <c r="AT101" s="837"/>
      <c r="AU101" s="837"/>
      <c r="AV101" s="837"/>
      <c r="AW101" s="837"/>
      <c r="AX101" s="837"/>
      <c r="AY101" s="837"/>
      <c r="AZ101" s="837"/>
      <c r="BA101" s="837"/>
      <c r="BB101" s="837"/>
      <c r="BC101" s="837"/>
      <c r="BD101" s="837"/>
      <c r="BE101" s="837"/>
      <c r="BF101" s="837"/>
      <c r="BG101" s="837"/>
      <c r="BH101" s="837"/>
      <c r="BI101" s="837"/>
      <c r="BJ101" s="837"/>
      <c r="BK101" s="837"/>
      <c r="BL101" s="837"/>
      <c r="BM101" s="837"/>
      <c r="BN101" s="837"/>
      <c r="BO101" s="837"/>
      <c r="BP101" s="837"/>
      <c r="BQ101" s="837"/>
      <c r="BR101" s="837"/>
      <c r="BS101" s="837"/>
      <c r="BT101" s="837"/>
      <c r="BU101" s="837"/>
      <c r="BV101" s="837"/>
      <c r="BW101" s="837"/>
      <c r="BX101" s="838"/>
    </row>
    <row r="102" spans="3:76" s="7" customFormat="1" ht="6.6" customHeight="1">
      <c r="C102" s="796"/>
      <c r="D102" s="837"/>
      <c r="E102" s="837"/>
      <c r="F102" s="837"/>
      <c r="G102" s="914">
        <f>FŐLAP!G330</f>
        <v>0</v>
      </c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914"/>
      <c r="AC102" s="914"/>
      <c r="AD102" s="914"/>
      <c r="AE102" s="916" t="s">
        <v>80</v>
      </c>
      <c r="AF102" s="903">
        <f>FŐLAP!AF330</f>
        <v>0</v>
      </c>
      <c r="AG102" s="904"/>
      <c r="AH102" s="903">
        <f>FŐLAP!AH330</f>
        <v>0</v>
      </c>
      <c r="AI102" s="904"/>
      <c r="AJ102" s="903">
        <f>FŐLAP!AJ330</f>
        <v>0</v>
      </c>
      <c r="AK102" s="904"/>
      <c r="AL102" s="903">
        <f>FŐLAP!AL330</f>
        <v>0</v>
      </c>
      <c r="AM102" s="904"/>
      <c r="AN102" s="909" t="s">
        <v>9</v>
      </c>
      <c r="AO102" s="910"/>
      <c r="AP102" s="903">
        <f>FŐLAP!AP330</f>
        <v>0</v>
      </c>
      <c r="AQ102" s="904"/>
      <c r="AR102" s="903">
        <f>FŐLAP!AR330</f>
        <v>0</v>
      </c>
      <c r="AS102" s="904"/>
      <c r="AT102" s="909" t="s">
        <v>8</v>
      </c>
      <c r="AU102" s="910"/>
      <c r="AV102" s="903">
        <f>FŐLAP!AV330</f>
        <v>0</v>
      </c>
      <c r="AW102" s="904"/>
      <c r="AX102" s="903">
        <f>FŐLAP!AX330</f>
        <v>0</v>
      </c>
      <c r="AY102" s="904"/>
      <c r="AZ102" s="842" t="s">
        <v>7</v>
      </c>
      <c r="BA102" s="842"/>
      <c r="BB102" s="842"/>
      <c r="BC102" s="842"/>
      <c r="BD102" s="842"/>
      <c r="BE102" s="842"/>
      <c r="BF102" s="842"/>
      <c r="BG102" s="842"/>
      <c r="BH102" s="842"/>
      <c r="BI102" s="842"/>
      <c r="BJ102" s="842"/>
      <c r="BK102" s="842"/>
      <c r="BL102" s="842"/>
      <c r="BM102" s="842"/>
      <c r="BN102" s="842"/>
      <c r="BO102" s="842"/>
      <c r="BP102" s="842"/>
      <c r="BQ102" s="842"/>
      <c r="BR102" s="842"/>
      <c r="BS102" s="842"/>
      <c r="BT102" s="842"/>
      <c r="BU102" s="842"/>
      <c r="BV102" s="842"/>
      <c r="BW102" s="842"/>
      <c r="BX102" s="917"/>
    </row>
    <row r="103" spans="3:76" s="7" customFormat="1" ht="6.6" customHeight="1">
      <c r="C103" s="796"/>
      <c r="D103" s="837"/>
      <c r="E103" s="837"/>
      <c r="F103" s="837"/>
      <c r="G103" s="914"/>
      <c r="H103" s="914"/>
      <c r="I103" s="914"/>
      <c r="J103" s="914"/>
      <c r="K103" s="914"/>
      <c r="L103" s="914"/>
      <c r="M103" s="914"/>
      <c r="N103" s="914"/>
      <c r="O103" s="914"/>
      <c r="P103" s="914"/>
      <c r="Q103" s="914"/>
      <c r="R103" s="914"/>
      <c r="S103" s="914"/>
      <c r="T103" s="914"/>
      <c r="U103" s="914"/>
      <c r="V103" s="914"/>
      <c r="W103" s="914"/>
      <c r="X103" s="914"/>
      <c r="Y103" s="914"/>
      <c r="Z103" s="914"/>
      <c r="AA103" s="914"/>
      <c r="AB103" s="914"/>
      <c r="AC103" s="914"/>
      <c r="AD103" s="914"/>
      <c r="AE103" s="916"/>
      <c r="AF103" s="905"/>
      <c r="AG103" s="906"/>
      <c r="AH103" s="905"/>
      <c r="AI103" s="906"/>
      <c r="AJ103" s="905"/>
      <c r="AK103" s="906"/>
      <c r="AL103" s="905"/>
      <c r="AM103" s="906"/>
      <c r="AN103" s="909"/>
      <c r="AO103" s="910"/>
      <c r="AP103" s="905"/>
      <c r="AQ103" s="906"/>
      <c r="AR103" s="905"/>
      <c r="AS103" s="906"/>
      <c r="AT103" s="909"/>
      <c r="AU103" s="910"/>
      <c r="AV103" s="905"/>
      <c r="AW103" s="906"/>
      <c r="AX103" s="905"/>
      <c r="AY103" s="906"/>
      <c r="AZ103" s="842"/>
      <c r="BA103" s="842"/>
      <c r="BB103" s="842"/>
      <c r="BC103" s="842"/>
      <c r="BD103" s="842"/>
      <c r="BE103" s="842"/>
      <c r="BF103" s="842"/>
      <c r="BG103" s="842"/>
      <c r="BH103" s="842"/>
      <c r="BI103" s="842"/>
      <c r="BJ103" s="842"/>
      <c r="BK103" s="842"/>
      <c r="BL103" s="842"/>
      <c r="BM103" s="842"/>
      <c r="BN103" s="842"/>
      <c r="BO103" s="842"/>
      <c r="BP103" s="842"/>
      <c r="BQ103" s="842"/>
      <c r="BR103" s="842"/>
      <c r="BS103" s="842"/>
      <c r="BT103" s="842"/>
      <c r="BU103" s="842"/>
      <c r="BV103" s="842"/>
      <c r="BW103" s="842"/>
      <c r="BX103" s="917"/>
    </row>
    <row r="104" spans="3:76" s="7" customFormat="1" ht="6.6" customHeight="1">
      <c r="C104" s="796"/>
      <c r="D104" s="837"/>
      <c r="E104" s="837"/>
      <c r="F104" s="837"/>
      <c r="G104" s="915"/>
      <c r="H104" s="915"/>
      <c r="I104" s="915"/>
      <c r="J104" s="915"/>
      <c r="K104" s="915"/>
      <c r="L104" s="915"/>
      <c r="M104" s="915"/>
      <c r="N104" s="915"/>
      <c r="O104" s="915"/>
      <c r="P104" s="915"/>
      <c r="Q104" s="915"/>
      <c r="R104" s="915"/>
      <c r="S104" s="915"/>
      <c r="T104" s="915"/>
      <c r="U104" s="915"/>
      <c r="V104" s="915"/>
      <c r="W104" s="915"/>
      <c r="X104" s="915"/>
      <c r="Y104" s="915"/>
      <c r="Z104" s="915"/>
      <c r="AA104" s="915"/>
      <c r="AB104" s="915"/>
      <c r="AC104" s="915"/>
      <c r="AD104" s="915"/>
      <c r="AE104" s="916"/>
      <c r="AF104" s="907"/>
      <c r="AG104" s="908"/>
      <c r="AH104" s="907"/>
      <c r="AI104" s="908"/>
      <c r="AJ104" s="907"/>
      <c r="AK104" s="908"/>
      <c r="AL104" s="907"/>
      <c r="AM104" s="908"/>
      <c r="AN104" s="909"/>
      <c r="AO104" s="910"/>
      <c r="AP104" s="907"/>
      <c r="AQ104" s="908"/>
      <c r="AR104" s="907"/>
      <c r="AS104" s="908"/>
      <c r="AT104" s="909"/>
      <c r="AU104" s="910"/>
      <c r="AV104" s="907"/>
      <c r="AW104" s="908"/>
      <c r="AX104" s="907"/>
      <c r="AY104" s="908"/>
      <c r="AZ104" s="842"/>
      <c r="BA104" s="842"/>
      <c r="BB104" s="842"/>
      <c r="BC104" s="842"/>
      <c r="BD104" s="842"/>
      <c r="BE104" s="842"/>
      <c r="BF104" s="842"/>
      <c r="BG104" s="842"/>
      <c r="BH104" s="842"/>
      <c r="BI104" s="842"/>
      <c r="BJ104" s="842"/>
      <c r="BK104" s="842"/>
      <c r="BL104" s="842"/>
      <c r="BM104" s="842"/>
      <c r="BN104" s="842"/>
      <c r="BO104" s="842"/>
      <c r="BP104" s="842"/>
      <c r="BQ104" s="842"/>
      <c r="BR104" s="842"/>
      <c r="BS104" s="842"/>
      <c r="BT104" s="842"/>
      <c r="BU104" s="842"/>
      <c r="BV104" s="842"/>
      <c r="BW104" s="842"/>
      <c r="BX104" s="917"/>
    </row>
    <row r="105" spans="3:76" s="7" customFormat="1" ht="5.0999999999999996" customHeight="1">
      <c r="C105" s="18"/>
      <c r="D105" s="11"/>
      <c r="E105" s="11"/>
      <c r="F105" s="11"/>
      <c r="G105" s="901" t="s">
        <v>135</v>
      </c>
      <c r="H105" s="901"/>
      <c r="I105" s="901"/>
      <c r="J105" s="901"/>
      <c r="K105" s="901"/>
      <c r="L105" s="901"/>
      <c r="M105" s="901"/>
      <c r="N105" s="901"/>
      <c r="O105" s="901"/>
      <c r="P105" s="901"/>
      <c r="Q105" s="901"/>
      <c r="R105" s="901"/>
      <c r="S105" s="901"/>
      <c r="T105" s="901"/>
      <c r="U105" s="901"/>
      <c r="V105" s="901"/>
      <c r="W105" s="901"/>
      <c r="X105" s="901"/>
      <c r="Y105" s="901"/>
      <c r="Z105" s="901"/>
      <c r="AA105" s="901"/>
      <c r="AB105" s="901"/>
      <c r="AC105" s="901"/>
      <c r="AD105" s="90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837"/>
      <c r="AS105" s="837"/>
      <c r="AT105" s="837"/>
      <c r="AU105" s="837"/>
      <c r="AV105" s="837"/>
      <c r="AW105" s="837"/>
      <c r="AX105" s="837"/>
      <c r="AY105" s="837"/>
      <c r="AZ105" s="837"/>
      <c r="BA105" s="837"/>
      <c r="BB105" s="837"/>
      <c r="BC105" s="837"/>
      <c r="BD105" s="837"/>
      <c r="BE105" s="837"/>
      <c r="BF105" s="837"/>
      <c r="BG105" s="837"/>
      <c r="BH105" s="837"/>
      <c r="BI105" s="837"/>
      <c r="BJ105" s="837"/>
      <c r="BK105" s="837"/>
      <c r="BL105" s="837"/>
      <c r="BM105" s="837"/>
      <c r="BN105" s="837"/>
      <c r="BO105" s="837"/>
      <c r="BP105" s="837"/>
      <c r="BQ105" s="837"/>
      <c r="BR105" s="837"/>
      <c r="BS105" s="837"/>
      <c r="BT105" s="837"/>
      <c r="BU105" s="837"/>
      <c r="BV105" s="837"/>
      <c r="BW105" s="837"/>
      <c r="BX105" s="838"/>
    </row>
    <row r="106" spans="3:76" s="7" customFormat="1" ht="5.0999999999999996" customHeight="1">
      <c r="C106" s="18"/>
      <c r="D106" s="11"/>
      <c r="E106" s="11"/>
      <c r="F106" s="11"/>
      <c r="G106" s="902"/>
      <c r="H106" s="902"/>
      <c r="I106" s="902"/>
      <c r="J106" s="902"/>
      <c r="K106" s="902"/>
      <c r="L106" s="902"/>
      <c r="M106" s="902"/>
      <c r="N106" s="902"/>
      <c r="O106" s="902"/>
      <c r="P106" s="902"/>
      <c r="Q106" s="902"/>
      <c r="R106" s="902"/>
      <c r="S106" s="902"/>
      <c r="T106" s="902"/>
      <c r="U106" s="902"/>
      <c r="V106" s="902"/>
      <c r="W106" s="902"/>
      <c r="X106" s="902"/>
      <c r="Y106" s="902"/>
      <c r="Z106" s="902"/>
      <c r="AA106" s="902"/>
      <c r="AB106" s="902"/>
      <c r="AC106" s="902"/>
      <c r="AD106" s="902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837"/>
      <c r="AS106" s="837"/>
      <c r="AT106" s="837"/>
      <c r="AU106" s="837"/>
      <c r="AV106" s="837"/>
      <c r="AW106" s="837"/>
      <c r="AX106" s="837"/>
      <c r="AY106" s="837"/>
      <c r="AZ106" s="837"/>
      <c r="BA106" s="837"/>
      <c r="BB106" s="837"/>
      <c r="BC106" s="837"/>
      <c r="BD106" s="837"/>
      <c r="BE106" s="837"/>
      <c r="BF106" s="837"/>
      <c r="BG106" s="837"/>
      <c r="BH106" s="837"/>
      <c r="BI106" s="837"/>
      <c r="BJ106" s="837"/>
      <c r="BK106" s="837"/>
      <c r="BL106" s="837"/>
      <c r="BM106" s="837"/>
      <c r="BN106" s="837"/>
      <c r="BO106" s="837"/>
      <c r="BP106" s="837"/>
      <c r="BQ106" s="837"/>
      <c r="BR106" s="837"/>
      <c r="BS106" s="837"/>
      <c r="BT106" s="837"/>
      <c r="BU106" s="837"/>
      <c r="BV106" s="837"/>
      <c r="BW106" s="837"/>
      <c r="BX106" s="838"/>
    </row>
    <row r="107" spans="3:76" s="7" customFormat="1" ht="5.0999999999999996" customHeight="1">
      <c r="C107" s="18"/>
      <c r="D107" s="11"/>
      <c r="E107" s="11"/>
      <c r="F107" s="11"/>
      <c r="G107" s="902"/>
      <c r="H107" s="902"/>
      <c r="I107" s="902"/>
      <c r="J107" s="902"/>
      <c r="K107" s="902"/>
      <c r="L107" s="902"/>
      <c r="M107" s="902"/>
      <c r="N107" s="902"/>
      <c r="O107" s="902"/>
      <c r="P107" s="902"/>
      <c r="Q107" s="902"/>
      <c r="R107" s="902"/>
      <c r="S107" s="902"/>
      <c r="T107" s="902"/>
      <c r="U107" s="902"/>
      <c r="V107" s="902"/>
      <c r="W107" s="902"/>
      <c r="X107" s="902"/>
      <c r="Y107" s="902"/>
      <c r="Z107" s="902"/>
      <c r="AA107" s="902"/>
      <c r="AB107" s="902"/>
      <c r="AC107" s="902"/>
      <c r="AD107" s="902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837"/>
      <c r="AS107" s="837"/>
      <c r="AT107" s="837"/>
      <c r="AU107" s="837"/>
      <c r="AV107" s="837"/>
      <c r="AW107" s="837"/>
      <c r="AX107" s="837"/>
      <c r="AY107" s="837"/>
      <c r="AZ107" s="837"/>
      <c r="BA107" s="837"/>
      <c r="BB107" s="837"/>
      <c r="BC107" s="837"/>
      <c r="BD107" s="837"/>
      <c r="BE107" s="837"/>
      <c r="BF107" s="837"/>
      <c r="BG107" s="837"/>
      <c r="BH107" s="837"/>
      <c r="BI107" s="837"/>
      <c r="BJ107" s="837"/>
      <c r="BK107" s="837"/>
      <c r="BL107" s="837"/>
      <c r="BM107" s="837"/>
      <c r="BN107" s="837"/>
      <c r="BO107" s="837"/>
      <c r="BP107" s="837"/>
      <c r="BQ107" s="837"/>
      <c r="BR107" s="837"/>
      <c r="BS107" s="837"/>
      <c r="BT107" s="837"/>
      <c r="BU107" s="837"/>
      <c r="BV107" s="837"/>
      <c r="BW107" s="837"/>
      <c r="BX107" s="838"/>
    </row>
    <row r="108" spans="3:76" s="7" customFormat="1" ht="5.0999999999999996" customHeight="1">
      <c r="C108" s="18"/>
      <c r="D108" s="11"/>
      <c r="E108" s="11"/>
      <c r="F108" s="11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2"/>
      <c r="AD108" s="902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845"/>
      <c r="AS108" s="845"/>
      <c r="AT108" s="845"/>
      <c r="AU108" s="845"/>
      <c r="AV108" s="845"/>
      <c r="AW108" s="845"/>
      <c r="AX108" s="845"/>
      <c r="AY108" s="845"/>
      <c r="AZ108" s="845"/>
      <c r="BA108" s="845"/>
      <c r="BB108" s="845"/>
      <c r="BC108" s="845"/>
      <c r="BD108" s="845"/>
      <c r="BE108" s="845"/>
      <c r="BF108" s="845"/>
      <c r="BG108" s="845"/>
      <c r="BH108" s="845"/>
      <c r="BI108" s="845"/>
      <c r="BJ108" s="845"/>
      <c r="BK108" s="845"/>
      <c r="BL108" s="845"/>
      <c r="BM108" s="845"/>
      <c r="BN108" s="845"/>
      <c r="BO108" s="845"/>
      <c r="BP108" s="845"/>
      <c r="BQ108" s="845"/>
      <c r="BR108" s="845"/>
      <c r="BS108" s="837"/>
      <c r="BT108" s="837"/>
      <c r="BU108" s="837"/>
      <c r="BV108" s="837"/>
      <c r="BW108" s="837"/>
      <c r="BX108" s="838"/>
    </row>
    <row r="109" spans="3:76" s="7" customFormat="1" ht="5.0999999999999996" customHeight="1">
      <c r="C109" s="796"/>
      <c r="D109" s="837"/>
      <c r="E109" s="837"/>
      <c r="F109" s="837"/>
      <c r="G109" s="837"/>
      <c r="H109" s="837"/>
      <c r="I109" s="837"/>
      <c r="J109" s="837"/>
      <c r="K109" s="837"/>
      <c r="L109" s="837"/>
      <c r="M109" s="837"/>
      <c r="N109" s="837"/>
      <c r="O109" s="837"/>
      <c r="P109" s="837"/>
      <c r="Q109" s="837"/>
      <c r="R109" s="837"/>
      <c r="S109" s="837"/>
      <c r="T109" s="837"/>
      <c r="U109" s="837"/>
      <c r="V109" s="837"/>
      <c r="W109" s="837"/>
      <c r="X109" s="837"/>
      <c r="Y109" s="837"/>
      <c r="Z109" s="837"/>
      <c r="AA109" s="837"/>
      <c r="AB109" s="837"/>
      <c r="AC109" s="837"/>
      <c r="AD109" s="837"/>
      <c r="AE109" s="837"/>
      <c r="AF109" s="837"/>
      <c r="AG109" s="837"/>
      <c r="AH109" s="837"/>
      <c r="AI109" s="837"/>
      <c r="AJ109" s="837"/>
      <c r="AK109" s="837"/>
      <c r="AL109" s="837"/>
      <c r="AM109" s="837"/>
      <c r="AN109" s="837"/>
      <c r="AO109" s="837"/>
      <c r="AP109" s="837"/>
      <c r="AQ109" s="902" t="s">
        <v>81</v>
      </c>
      <c r="AR109" s="902"/>
      <c r="AS109" s="902"/>
      <c r="AT109" s="902"/>
      <c r="AU109" s="902"/>
      <c r="AV109" s="902"/>
      <c r="AW109" s="902"/>
      <c r="AX109" s="902"/>
      <c r="AY109" s="902"/>
      <c r="AZ109" s="902"/>
      <c r="BA109" s="902"/>
      <c r="BB109" s="902"/>
      <c r="BC109" s="902"/>
      <c r="BD109" s="902"/>
      <c r="BE109" s="902"/>
      <c r="BF109" s="902"/>
      <c r="BG109" s="902"/>
      <c r="BH109" s="902"/>
      <c r="BI109" s="902"/>
      <c r="BJ109" s="902"/>
      <c r="BK109" s="902"/>
      <c r="BL109" s="902"/>
      <c r="BM109" s="902"/>
      <c r="BN109" s="902"/>
      <c r="BO109" s="902"/>
      <c r="BP109" s="902"/>
      <c r="BQ109" s="902"/>
      <c r="BR109" s="902"/>
      <c r="BS109" s="902"/>
      <c r="BT109" s="837"/>
      <c r="BU109" s="837"/>
      <c r="BV109" s="837"/>
      <c r="BW109" s="837"/>
      <c r="BX109" s="838"/>
    </row>
    <row r="110" spans="3:76" s="7" customFormat="1" ht="4.5" customHeight="1">
      <c r="C110" s="796"/>
      <c r="D110" s="837"/>
      <c r="E110" s="837"/>
      <c r="F110" s="837"/>
      <c r="G110" s="837"/>
      <c r="H110" s="837"/>
      <c r="I110" s="837"/>
      <c r="J110" s="837"/>
      <c r="K110" s="837"/>
      <c r="L110" s="837"/>
      <c r="M110" s="837"/>
      <c r="N110" s="837"/>
      <c r="O110" s="837"/>
      <c r="P110" s="837"/>
      <c r="Q110" s="837"/>
      <c r="R110" s="837"/>
      <c r="S110" s="837"/>
      <c r="T110" s="837"/>
      <c r="U110" s="837"/>
      <c r="V110" s="837"/>
      <c r="W110" s="837"/>
      <c r="X110" s="837"/>
      <c r="Y110" s="837"/>
      <c r="Z110" s="837"/>
      <c r="AA110" s="837"/>
      <c r="AB110" s="837"/>
      <c r="AC110" s="837"/>
      <c r="AD110" s="837"/>
      <c r="AE110" s="837"/>
      <c r="AF110" s="837"/>
      <c r="AG110" s="837"/>
      <c r="AH110" s="837"/>
      <c r="AI110" s="837"/>
      <c r="AJ110" s="837"/>
      <c r="AK110" s="837"/>
      <c r="AL110" s="837"/>
      <c r="AM110" s="837"/>
      <c r="AN110" s="837"/>
      <c r="AO110" s="837"/>
      <c r="AP110" s="837"/>
      <c r="AQ110" s="902"/>
      <c r="AR110" s="902"/>
      <c r="AS110" s="902"/>
      <c r="AT110" s="902"/>
      <c r="AU110" s="902"/>
      <c r="AV110" s="902"/>
      <c r="AW110" s="902"/>
      <c r="AX110" s="902"/>
      <c r="AY110" s="902"/>
      <c r="AZ110" s="902"/>
      <c r="BA110" s="902"/>
      <c r="BB110" s="902"/>
      <c r="BC110" s="902"/>
      <c r="BD110" s="902"/>
      <c r="BE110" s="902"/>
      <c r="BF110" s="902"/>
      <c r="BG110" s="902"/>
      <c r="BH110" s="902"/>
      <c r="BI110" s="902"/>
      <c r="BJ110" s="902"/>
      <c r="BK110" s="902"/>
      <c r="BL110" s="902"/>
      <c r="BM110" s="902"/>
      <c r="BN110" s="902"/>
      <c r="BO110" s="902"/>
      <c r="BP110" s="902"/>
      <c r="BQ110" s="902"/>
      <c r="BR110" s="902"/>
      <c r="BS110" s="902"/>
      <c r="BT110" s="837"/>
      <c r="BU110" s="837"/>
      <c r="BV110" s="837"/>
      <c r="BW110" s="837"/>
      <c r="BX110" s="838"/>
    </row>
    <row r="111" spans="3:76" s="7" customFormat="1" ht="2.25" customHeight="1">
      <c r="C111" s="797"/>
      <c r="D111" s="845"/>
      <c r="E111" s="845"/>
      <c r="F111" s="845"/>
      <c r="G111" s="845"/>
      <c r="H111" s="845"/>
      <c r="I111" s="845"/>
      <c r="J111" s="845"/>
      <c r="K111" s="845"/>
      <c r="L111" s="845"/>
      <c r="M111" s="845"/>
      <c r="N111" s="845"/>
      <c r="O111" s="845"/>
      <c r="P111" s="845"/>
      <c r="Q111" s="845"/>
      <c r="R111" s="845"/>
      <c r="S111" s="845"/>
      <c r="T111" s="845"/>
      <c r="U111" s="845"/>
      <c r="V111" s="845"/>
      <c r="W111" s="845"/>
      <c r="X111" s="845"/>
      <c r="Y111" s="845"/>
      <c r="Z111" s="845"/>
      <c r="AA111" s="845"/>
      <c r="AB111" s="845"/>
      <c r="AC111" s="845"/>
      <c r="AD111" s="845"/>
      <c r="AE111" s="845"/>
      <c r="AF111" s="845"/>
      <c r="AG111" s="845"/>
      <c r="AH111" s="845"/>
      <c r="AI111" s="845"/>
      <c r="AJ111" s="845"/>
      <c r="AK111" s="845"/>
      <c r="AL111" s="845"/>
      <c r="AM111" s="845"/>
      <c r="AN111" s="845"/>
      <c r="AO111" s="845"/>
      <c r="AP111" s="845"/>
      <c r="AQ111" s="924"/>
      <c r="AR111" s="924"/>
      <c r="AS111" s="924"/>
      <c r="AT111" s="924"/>
      <c r="AU111" s="924"/>
      <c r="AV111" s="924"/>
      <c r="AW111" s="924"/>
      <c r="AX111" s="924"/>
      <c r="AY111" s="924"/>
      <c r="AZ111" s="924"/>
      <c r="BA111" s="924"/>
      <c r="BB111" s="924"/>
      <c r="BC111" s="924"/>
      <c r="BD111" s="924"/>
      <c r="BE111" s="924"/>
      <c r="BF111" s="924"/>
      <c r="BG111" s="924"/>
      <c r="BH111" s="924"/>
      <c r="BI111" s="924"/>
      <c r="BJ111" s="924"/>
      <c r="BK111" s="924"/>
      <c r="BL111" s="924"/>
      <c r="BM111" s="924"/>
      <c r="BN111" s="924"/>
      <c r="BO111" s="924"/>
      <c r="BP111" s="924"/>
      <c r="BQ111" s="924"/>
      <c r="BR111" s="924"/>
      <c r="BS111" s="924"/>
      <c r="BT111" s="845"/>
      <c r="BU111" s="845"/>
      <c r="BV111" s="845"/>
      <c r="BW111" s="845"/>
      <c r="BX111" s="846"/>
    </row>
    <row r="112" spans="3:76" s="7" customFormat="1" ht="182.25" customHeight="1"/>
    <row r="113" spans="3:76" s="30" customFormat="1" ht="22.5" customHeight="1">
      <c r="C113" s="898" t="s">
        <v>125</v>
      </c>
      <c r="D113" s="898"/>
      <c r="E113" s="898"/>
      <c r="F113" s="898"/>
      <c r="G113" s="898"/>
      <c r="H113" s="898"/>
      <c r="I113" s="898"/>
      <c r="J113" s="898"/>
      <c r="K113" s="898"/>
      <c r="L113" s="898"/>
      <c r="M113" s="898"/>
      <c r="N113" s="898"/>
      <c r="O113" s="898"/>
      <c r="P113" s="898"/>
      <c r="Q113" s="898"/>
      <c r="R113" s="898"/>
      <c r="S113" s="898"/>
      <c r="T113" s="898"/>
      <c r="U113" s="898"/>
      <c r="V113" s="898"/>
      <c r="W113" s="898"/>
      <c r="X113" s="898"/>
      <c r="Y113" s="898"/>
      <c r="Z113" s="898"/>
      <c r="AA113" s="898"/>
      <c r="AB113" s="898"/>
      <c r="AC113" s="898"/>
      <c r="AD113" s="898"/>
      <c r="AE113" s="898"/>
      <c r="AF113" s="898"/>
      <c r="AG113" s="898"/>
      <c r="AH113" s="898"/>
      <c r="AI113" s="898"/>
      <c r="AJ113" s="898"/>
      <c r="AK113" s="898"/>
      <c r="AL113" s="898"/>
      <c r="AM113" s="898"/>
      <c r="AN113" s="898"/>
      <c r="AO113" s="898"/>
      <c r="AP113" s="898"/>
      <c r="AQ113" s="898"/>
      <c r="AR113" s="898"/>
      <c r="AS113" s="898"/>
      <c r="AT113" s="898"/>
      <c r="AU113" s="898"/>
      <c r="AV113" s="898"/>
      <c r="AW113" s="898"/>
      <c r="AX113" s="898"/>
      <c r="AY113" s="898"/>
      <c r="AZ113" s="898"/>
      <c r="BA113" s="898"/>
      <c r="BB113" s="898"/>
      <c r="BC113" s="898"/>
      <c r="BD113" s="898"/>
      <c r="BE113" s="898"/>
      <c r="BF113" s="898"/>
      <c r="BG113" s="898"/>
      <c r="BH113" s="898"/>
      <c r="BI113" s="898"/>
      <c r="BJ113" s="898"/>
      <c r="BK113" s="898"/>
      <c r="BL113" s="898"/>
      <c r="BM113" s="898"/>
      <c r="BN113" s="898"/>
      <c r="BO113" s="898"/>
      <c r="BP113" s="898"/>
      <c r="BQ113" s="898"/>
      <c r="BR113" s="898"/>
      <c r="BS113" s="898"/>
      <c r="BT113" s="898"/>
      <c r="BU113" s="898"/>
      <c r="BV113" s="898"/>
      <c r="BW113" s="898"/>
      <c r="BX113" s="898"/>
    </row>
    <row r="114" spans="3:76" ht="6" customHeight="1"/>
    <row r="115" spans="3:76" ht="20.25" customHeight="1">
      <c r="C115" s="889" t="s">
        <v>456</v>
      </c>
      <c r="D115" s="890"/>
      <c r="E115" s="890"/>
      <c r="F115" s="890"/>
      <c r="G115" s="890"/>
      <c r="H115" s="890"/>
      <c r="I115" s="890"/>
      <c r="J115" s="890"/>
      <c r="K115" s="890"/>
      <c r="L115" s="890"/>
      <c r="M115" s="890"/>
      <c r="N115" s="890"/>
      <c r="O115" s="890"/>
      <c r="P115" s="890"/>
      <c r="Q115" s="890"/>
      <c r="R115" s="890"/>
      <c r="S115" s="890"/>
      <c r="T115" s="890"/>
      <c r="U115" s="890"/>
      <c r="V115" s="890"/>
      <c r="W115" s="890"/>
      <c r="X115" s="890"/>
      <c r="Y115" s="890"/>
      <c r="Z115" s="890"/>
      <c r="AA115" s="890"/>
      <c r="AB115" s="890"/>
      <c r="AC115" s="890"/>
      <c r="AD115" s="890"/>
      <c r="AE115" s="890"/>
      <c r="AF115" s="890"/>
      <c r="AG115" s="890"/>
      <c r="AH115" s="890"/>
      <c r="AI115" s="890"/>
      <c r="AJ115" s="890"/>
      <c r="AK115" s="890"/>
      <c r="AL115" s="890"/>
      <c r="AM115" s="890"/>
      <c r="AN115" s="890"/>
      <c r="AO115" s="890"/>
      <c r="AP115" s="890"/>
      <c r="AQ115" s="890"/>
      <c r="AR115" s="890"/>
      <c r="AS115" s="890"/>
      <c r="AT115" s="890"/>
      <c r="AU115" s="890"/>
      <c r="AV115" s="890"/>
      <c r="AW115" s="890"/>
      <c r="AX115" s="890"/>
      <c r="AY115" s="890"/>
      <c r="AZ115" s="890"/>
      <c r="BA115" s="890"/>
      <c r="BB115" s="890"/>
      <c r="BC115" s="890"/>
      <c r="BD115" s="890"/>
      <c r="BE115" s="890"/>
      <c r="BF115" s="890"/>
      <c r="BG115" s="890"/>
      <c r="BH115" s="891"/>
      <c r="BI115" s="892">
        <f>FŐLAP!BI227</f>
        <v>0</v>
      </c>
      <c r="BJ115" s="893"/>
      <c r="BK115" s="893"/>
      <c r="BL115" s="893"/>
      <c r="BM115" s="893"/>
      <c r="BN115" s="893"/>
      <c r="BO115" s="893"/>
      <c r="BP115" s="893"/>
      <c r="BQ115" s="893"/>
      <c r="BR115" s="893"/>
      <c r="BS115" s="893"/>
      <c r="BT115" s="893"/>
      <c r="BU115" s="893"/>
      <c r="BV115" s="893"/>
      <c r="BW115" s="893"/>
      <c r="BX115" s="894"/>
    </row>
    <row r="116" spans="3:76" ht="3.95" customHeight="1"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</row>
    <row r="117" spans="3:76" s="30" customFormat="1" ht="11.25">
      <c r="C117" s="900" t="s">
        <v>117</v>
      </c>
      <c r="D117" s="900"/>
      <c r="E117" s="900"/>
      <c r="F117" s="900"/>
      <c r="G117" s="900"/>
      <c r="H117" s="900"/>
      <c r="I117" s="900"/>
      <c r="J117" s="900"/>
      <c r="K117" s="900"/>
      <c r="L117" s="900"/>
      <c r="M117" s="900"/>
      <c r="N117" s="900"/>
      <c r="O117" s="900"/>
      <c r="P117" s="900"/>
      <c r="Q117" s="900"/>
      <c r="R117" s="900"/>
      <c r="S117" s="900"/>
      <c r="T117" s="900"/>
      <c r="U117" s="900"/>
      <c r="V117" s="900"/>
      <c r="W117" s="900"/>
      <c r="X117" s="900"/>
      <c r="Y117" s="900"/>
      <c r="Z117" s="900"/>
      <c r="AA117" s="900"/>
      <c r="AB117" s="900"/>
      <c r="AC117" s="900"/>
      <c r="AD117" s="900"/>
      <c r="AE117" s="900"/>
      <c r="AF117" s="900"/>
      <c r="AG117" s="900"/>
      <c r="AH117" s="900"/>
      <c r="AI117" s="900"/>
      <c r="AJ117" s="900"/>
      <c r="AK117" s="900"/>
      <c r="AL117" s="900"/>
      <c r="AM117" s="900"/>
      <c r="AN117" s="900"/>
      <c r="AO117" s="900"/>
      <c r="AP117" s="900"/>
      <c r="AQ117" s="900"/>
      <c r="AR117" s="900"/>
      <c r="AS117" s="900"/>
      <c r="AT117" s="900"/>
      <c r="AU117" s="900"/>
      <c r="AV117" s="900"/>
      <c r="AW117" s="900"/>
      <c r="AX117" s="900"/>
      <c r="AY117" s="900"/>
      <c r="AZ117" s="900"/>
      <c r="BA117" s="900"/>
      <c r="BB117" s="900"/>
      <c r="BC117" s="900"/>
      <c r="BD117" s="900"/>
      <c r="BE117" s="900"/>
      <c r="BF117" s="900"/>
      <c r="BG117" s="900"/>
      <c r="BH117" s="900"/>
      <c r="BI117" s="900"/>
      <c r="BJ117" s="900"/>
      <c r="BK117" s="900"/>
      <c r="BL117" s="900"/>
      <c r="BM117" s="900"/>
      <c r="BN117" s="900"/>
      <c r="BO117" s="900"/>
      <c r="BP117" s="900"/>
      <c r="BQ117" s="900"/>
      <c r="BR117" s="900"/>
      <c r="BS117" s="900"/>
      <c r="BT117" s="900"/>
      <c r="BU117" s="900"/>
      <c r="BV117" s="900"/>
      <c r="BW117" s="900"/>
      <c r="BX117" s="900"/>
    </row>
    <row r="118" spans="3:76" ht="3.95" customHeight="1"/>
    <row r="119" spans="3:76" ht="14.1" customHeight="1">
      <c r="C119" s="877" t="s">
        <v>118</v>
      </c>
      <c r="D119" s="878"/>
      <c r="E119" s="878"/>
      <c r="F119" s="878"/>
      <c r="G119" s="878"/>
      <c r="H119" s="878"/>
      <c r="I119" s="878"/>
      <c r="J119" s="878"/>
      <c r="K119" s="878"/>
      <c r="L119" s="878"/>
      <c r="M119" s="878"/>
      <c r="N119" s="878"/>
      <c r="O119" s="878"/>
      <c r="P119" s="878"/>
      <c r="Q119" s="878"/>
      <c r="R119" s="878"/>
      <c r="S119" s="878"/>
      <c r="T119" s="878"/>
      <c r="U119" s="878"/>
      <c r="V119" s="878"/>
      <c r="W119" s="878"/>
      <c r="X119" s="878"/>
      <c r="Y119" s="878"/>
      <c r="Z119" s="878"/>
      <c r="AA119" s="878"/>
      <c r="AB119" s="878"/>
      <c r="AC119" s="878"/>
      <c r="AD119" s="878"/>
      <c r="AE119" s="878"/>
      <c r="AF119" s="878"/>
      <c r="AG119" s="878"/>
      <c r="AH119" s="878"/>
      <c r="AI119" s="878"/>
      <c r="AJ119" s="878"/>
      <c r="AK119" s="878"/>
      <c r="AL119" s="878"/>
      <c r="AM119" s="878"/>
      <c r="AN119" s="878"/>
      <c r="AO119" s="878"/>
      <c r="AP119" s="878"/>
      <c r="AQ119" s="878"/>
      <c r="AR119" s="878"/>
      <c r="AS119" s="878"/>
      <c r="AT119" s="878"/>
      <c r="AU119" s="878"/>
      <c r="AV119" s="878"/>
      <c r="AW119" s="878"/>
      <c r="AX119" s="878"/>
      <c r="AY119" s="878"/>
      <c r="AZ119" s="878"/>
      <c r="BA119" s="878"/>
      <c r="BB119" s="878"/>
      <c r="BC119" s="878"/>
      <c r="BD119" s="878"/>
      <c r="BE119" s="878"/>
      <c r="BF119" s="878"/>
      <c r="BG119" s="878"/>
      <c r="BH119" s="879"/>
      <c r="BI119" s="918">
        <f>IF(ISERROR(AX53/AX49),0,AX53/AX49)</f>
        <v>0</v>
      </c>
      <c r="BJ119" s="919"/>
      <c r="BK119" s="919"/>
      <c r="BL119" s="919"/>
      <c r="BM119" s="919"/>
      <c r="BN119" s="919"/>
      <c r="BO119" s="919"/>
      <c r="BP119" s="919"/>
      <c r="BQ119" s="919"/>
      <c r="BR119" s="919"/>
      <c r="BS119" s="919"/>
      <c r="BT119" s="919"/>
      <c r="BU119" s="919"/>
      <c r="BV119" s="919"/>
      <c r="BW119" s="919"/>
      <c r="BX119" s="920"/>
    </row>
    <row r="120" spans="3:76" ht="9" customHeight="1">
      <c r="C120" s="880"/>
      <c r="D120" s="881"/>
      <c r="E120" s="881"/>
      <c r="F120" s="881"/>
      <c r="G120" s="881"/>
      <c r="H120" s="881"/>
      <c r="I120" s="881"/>
      <c r="J120" s="881"/>
      <c r="K120" s="881"/>
      <c r="L120" s="881"/>
      <c r="M120" s="881"/>
      <c r="N120" s="881"/>
      <c r="O120" s="881"/>
      <c r="P120" s="881"/>
      <c r="Q120" s="881"/>
      <c r="R120" s="881"/>
      <c r="S120" s="881"/>
      <c r="T120" s="881"/>
      <c r="U120" s="881"/>
      <c r="V120" s="881"/>
      <c r="W120" s="881"/>
      <c r="X120" s="881"/>
      <c r="Y120" s="881"/>
      <c r="Z120" s="881"/>
      <c r="AA120" s="881"/>
      <c r="AB120" s="881"/>
      <c r="AC120" s="881"/>
      <c r="AD120" s="881"/>
      <c r="AE120" s="881"/>
      <c r="AF120" s="881"/>
      <c r="AG120" s="881"/>
      <c r="AH120" s="881"/>
      <c r="AI120" s="881"/>
      <c r="AJ120" s="881"/>
      <c r="AK120" s="881"/>
      <c r="AL120" s="881"/>
      <c r="AM120" s="881"/>
      <c r="AN120" s="881"/>
      <c r="AO120" s="881"/>
      <c r="AP120" s="881"/>
      <c r="AQ120" s="881"/>
      <c r="AR120" s="881"/>
      <c r="AS120" s="881"/>
      <c r="AT120" s="881"/>
      <c r="AU120" s="881"/>
      <c r="AV120" s="881"/>
      <c r="AW120" s="881"/>
      <c r="AX120" s="881"/>
      <c r="AY120" s="881"/>
      <c r="AZ120" s="881"/>
      <c r="BA120" s="881"/>
      <c r="BB120" s="881"/>
      <c r="BC120" s="881"/>
      <c r="BD120" s="881"/>
      <c r="BE120" s="881"/>
      <c r="BF120" s="881"/>
      <c r="BG120" s="881"/>
      <c r="BH120" s="882"/>
      <c r="BI120" s="921"/>
      <c r="BJ120" s="922"/>
      <c r="BK120" s="922"/>
      <c r="BL120" s="922"/>
      <c r="BM120" s="922"/>
      <c r="BN120" s="922"/>
      <c r="BO120" s="922"/>
      <c r="BP120" s="922"/>
      <c r="BQ120" s="922"/>
      <c r="BR120" s="922"/>
      <c r="BS120" s="922"/>
      <c r="BT120" s="922"/>
      <c r="BU120" s="922"/>
      <c r="BV120" s="922"/>
      <c r="BW120" s="922"/>
      <c r="BX120" s="923"/>
    </row>
    <row r="121" spans="3:76" ht="3.95" customHeight="1"/>
    <row r="122" spans="3:76" ht="12" customHeight="1">
      <c r="C122" s="877" t="s">
        <v>457</v>
      </c>
      <c r="D122" s="878"/>
      <c r="E122" s="878"/>
      <c r="F122" s="878"/>
      <c r="G122" s="878"/>
      <c r="H122" s="878"/>
      <c r="I122" s="878"/>
      <c r="J122" s="878"/>
      <c r="K122" s="878"/>
      <c r="L122" s="878"/>
      <c r="M122" s="878"/>
      <c r="N122" s="878"/>
      <c r="O122" s="878"/>
      <c r="P122" s="878"/>
      <c r="Q122" s="878"/>
      <c r="R122" s="878"/>
      <c r="S122" s="878"/>
      <c r="T122" s="878"/>
      <c r="U122" s="878"/>
      <c r="V122" s="878"/>
      <c r="W122" s="878"/>
      <c r="X122" s="878"/>
      <c r="Y122" s="878"/>
      <c r="Z122" s="878"/>
      <c r="AA122" s="878"/>
      <c r="AB122" s="878"/>
      <c r="AC122" s="878"/>
      <c r="AD122" s="878"/>
      <c r="AE122" s="878"/>
      <c r="AF122" s="878"/>
      <c r="AG122" s="878"/>
      <c r="AH122" s="878"/>
      <c r="AI122" s="878"/>
      <c r="AJ122" s="878"/>
      <c r="AK122" s="878"/>
      <c r="AL122" s="878"/>
      <c r="AM122" s="878"/>
      <c r="AN122" s="878"/>
      <c r="AO122" s="878"/>
      <c r="AP122" s="878"/>
      <c r="AQ122" s="878"/>
      <c r="AR122" s="878"/>
      <c r="AS122" s="878"/>
      <c r="AT122" s="878"/>
      <c r="AU122" s="878"/>
      <c r="AV122" s="878"/>
      <c r="AW122" s="878"/>
      <c r="AX122" s="878"/>
      <c r="AY122" s="878"/>
      <c r="AZ122" s="878"/>
      <c r="BA122" s="878"/>
      <c r="BB122" s="878"/>
      <c r="BC122" s="878"/>
      <c r="BD122" s="878"/>
      <c r="BE122" s="878"/>
      <c r="BF122" s="878"/>
      <c r="BG122" s="878"/>
      <c r="BH122" s="879"/>
      <c r="BI122" s="883">
        <f>BI115*BI119</f>
        <v>0</v>
      </c>
      <c r="BJ122" s="884"/>
      <c r="BK122" s="884"/>
      <c r="BL122" s="884"/>
      <c r="BM122" s="884"/>
      <c r="BN122" s="884"/>
      <c r="BO122" s="884"/>
      <c r="BP122" s="884"/>
      <c r="BQ122" s="884"/>
      <c r="BR122" s="884"/>
      <c r="BS122" s="884"/>
      <c r="BT122" s="884"/>
      <c r="BU122" s="884"/>
      <c r="BV122" s="884"/>
      <c r="BW122" s="884"/>
      <c r="BX122" s="885"/>
    </row>
    <row r="123" spans="3:76" ht="12" customHeight="1">
      <c r="C123" s="880"/>
      <c r="D123" s="881"/>
      <c r="E123" s="881"/>
      <c r="F123" s="881"/>
      <c r="G123" s="881"/>
      <c r="H123" s="881"/>
      <c r="I123" s="881"/>
      <c r="J123" s="881"/>
      <c r="K123" s="881"/>
      <c r="L123" s="881"/>
      <c r="M123" s="881"/>
      <c r="N123" s="881"/>
      <c r="O123" s="881"/>
      <c r="P123" s="881"/>
      <c r="Q123" s="881"/>
      <c r="R123" s="881"/>
      <c r="S123" s="881"/>
      <c r="T123" s="881"/>
      <c r="U123" s="881"/>
      <c r="V123" s="881"/>
      <c r="W123" s="881"/>
      <c r="X123" s="881"/>
      <c r="Y123" s="881"/>
      <c r="Z123" s="881"/>
      <c r="AA123" s="881"/>
      <c r="AB123" s="881"/>
      <c r="AC123" s="881"/>
      <c r="AD123" s="881"/>
      <c r="AE123" s="881"/>
      <c r="AF123" s="881"/>
      <c r="AG123" s="881"/>
      <c r="AH123" s="881"/>
      <c r="AI123" s="881"/>
      <c r="AJ123" s="881"/>
      <c r="AK123" s="881"/>
      <c r="AL123" s="881"/>
      <c r="AM123" s="881"/>
      <c r="AN123" s="881"/>
      <c r="AO123" s="881"/>
      <c r="AP123" s="881"/>
      <c r="AQ123" s="881"/>
      <c r="AR123" s="881"/>
      <c r="AS123" s="881"/>
      <c r="AT123" s="881"/>
      <c r="AU123" s="881"/>
      <c r="AV123" s="881"/>
      <c r="AW123" s="881"/>
      <c r="AX123" s="881"/>
      <c r="AY123" s="881"/>
      <c r="AZ123" s="881"/>
      <c r="BA123" s="881"/>
      <c r="BB123" s="881"/>
      <c r="BC123" s="881"/>
      <c r="BD123" s="881"/>
      <c r="BE123" s="881"/>
      <c r="BF123" s="881"/>
      <c r="BG123" s="881"/>
      <c r="BH123" s="882"/>
      <c r="BI123" s="886"/>
      <c r="BJ123" s="887"/>
      <c r="BK123" s="887"/>
      <c r="BL123" s="887"/>
      <c r="BM123" s="887"/>
      <c r="BN123" s="887"/>
      <c r="BO123" s="887"/>
      <c r="BP123" s="887"/>
      <c r="BQ123" s="887"/>
      <c r="BR123" s="887"/>
      <c r="BS123" s="887"/>
      <c r="BT123" s="887"/>
      <c r="BU123" s="887"/>
      <c r="BV123" s="887"/>
      <c r="BW123" s="887"/>
      <c r="BX123" s="888"/>
    </row>
    <row r="124" spans="3:76" ht="3.95" customHeight="1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</row>
    <row r="125" spans="3:76" ht="9.9499999999999993" customHeight="1">
      <c r="C125" s="899" t="s">
        <v>119</v>
      </c>
      <c r="D125" s="899"/>
      <c r="E125" s="899"/>
      <c r="F125" s="899"/>
      <c r="G125" s="899"/>
      <c r="H125" s="899"/>
      <c r="I125" s="899"/>
      <c r="J125" s="899"/>
      <c r="K125" s="899"/>
      <c r="L125" s="899"/>
      <c r="M125" s="899"/>
      <c r="N125" s="899"/>
      <c r="O125" s="899"/>
      <c r="P125" s="899"/>
      <c r="Q125" s="899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  <c r="AD125" s="899"/>
      <c r="AE125" s="899"/>
      <c r="AF125" s="899"/>
      <c r="AG125" s="899"/>
      <c r="AH125" s="899"/>
      <c r="AI125" s="899"/>
      <c r="AJ125" s="899"/>
      <c r="AK125" s="899"/>
      <c r="AL125" s="899"/>
      <c r="AM125" s="899"/>
      <c r="AN125" s="899"/>
      <c r="AO125" s="899"/>
      <c r="AP125" s="899"/>
      <c r="AQ125" s="899"/>
      <c r="AR125" s="899"/>
      <c r="AS125" s="899"/>
      <c r="AT125" s="899"/>
      <c r="AU125" s="899"/>
      <c r="AV125" s="899"/>
      <c r="AW125" s="899"/>
      <c r="AX125" s="899"/>
      <c r="AY125" s="899"/>
      <c r="AZ125" s="899"/>
      <c r="BA125" s="899"/>
      <c r="BB125" s="899"/>
      <c r="BC125" s="899"/>
      <c r="BD125" s="899"/>
      <c r="BE125" s="899"/>
      <c r="BF125" s="899"/>
      <c r="BG125" s="899"/>
      <c r="BH125" s="899"/>
      <c r="BI125" s="899"/>
      <c r="BJ125" s="899"/>
      <c r="BK125" s="899"/>
      <c r="BL125" s="899"/>
      <c r="BM125" s="899"/>
      <c r="BN125" s="899"/>
      <c r="BO125" s="899"/>
      <c r="BP125" s="899"/>
      <c r="BQ125" s="899"/>
      <c r="BR125" s="899"/>
      <c r="BS125" s="899"/>
      <c r="BT125" s="899"/>
      <c r="BU125" s="899"/>
      <c r="BV125" s="899"/>
      <c r="BW125" s="899"/>
      <c r="BX125" s="899"/>
    </row>
    <row r="126" spans="3:76" ht="3.95" customHeight="1"/>
    <row r="127" spans="3:76" ht="14.1" customHeight="1">
      <c r="C127" s="889" t="s">
        <v>120</v>
      </c>
      <c r="D127" s="890"/>
      <c r="E127" s="890"/>
      <c r="F127" s="890"/>
      <c r="G127" s="890"/>
      <c r="H127" s="890"/>
      <c r="I127" s="890"/>
      <c r="J127" s="890"/>
      <c r="K127" s="890"/>
      <c r="L127" s="890"/>
      <c r="M127" s="890"/>
      <c r="N127" s="890"/>
      <c r="O127" s="890"/>
      <c r="P127" s="890"/>
      <c r="Q127" s="890"/>
      <c r="R127" s="890"/>
      <c r="S127" s="890"/>
      <c r="T127" s="890"/>
      <c r="U127" s="890"/>
      <c r="V127" s="890"/>
      <c r="W127" s="890"/>
      <c r="X127" s="890"/>
      <c r="Y127" s="890"/>
      <c r="Z127" s="890"/>
      <c r="AA127" s="890"/>
      <c r="AB127" s="890"/>
      <c r="AC127" s="890"/>
      <c r="AD127" s="890"/>
      <c r="AE127" s="890"/>
      <c r="AF127" s="890"/>
      <c r="AG127" s="890"/>
      <c r="AH127" s="890"/>
      <c r="AI127" s="890"/>
      <c r="AJ127" s="890"/>
      <c r="AK127" s="890"/>
      <c r="AL127" s="890"/>
      <c r="AM127" s="890"/>
      <c r="AN127" s="890"/>
      <c r="AO127" s="890"/>
      <c r="AP127" s="890"/>
      <c r="AQ127" s="890"/>
      <c r="AR127" s="890"/>
      <c r="AS127" s="890"/>
      <c r="AT127" s="890"/>
      <c r="AU127" s="890"/>
      <c r="AV127" s="890"/>
      <c r="AW127" s="890"/>
      <c r="AX127" s="890"/>
      <c r="AY127" s="890"/>
      <c r="AZ127" s="890"/>
      <c r="BA127" s="890"/>
      <c r="BB127" s="890"/>
      <c r="BC127" s="890"/>
      <c r="BD127" s="890"/>
      <c r="BE127" s="890"/>
      <c r="BF127" s="890"/>
      <c r="BG127" s="890"/>
      <c r="BH127" s="891"/>
      <c r="BI127" s="911">
        <f>IF(ISERROR(AX61/AX57),0,AX61/AX57)</f>
        <v>0</v>
      </c>
      <c r="BJ127" s="912"/>
      <c r="BK127" s="912"/>
      <c r="BL127" s="912"/>
      <c r="BM127" s="912"/>
      <c r="BN127" s="912"/>
      <c r="BO127" s="912"/>
      <c r="BP127" s="912"/>
      <c r="BQ127" s="912"/>
      <c r="BR127" s="912"/>
      <c r="BS127" s="912"/>
      <c r="BT127" s="912"/>
      <c r="BU127" s="912"/>
      <c r="BV127" s="912"/>
      <c r="BW127" s="912"/>
      <c r="BX127" s="913"/>
    </row>
    <row r="128" spans="3:76" ht="3.95" customHeight="1"/>
    <row r="129" spans="3:76" ht="12" customHeight="1">
      <c r="C129" s="877" t="s">
        <v>458</v>
      </c>
      <c r="D129" s="878"/>
      <c r="E129" s="878"/>
      <c r="F129" s="878"/>
      <c r="G129" s="878"/>
      <c r="H129" s="878"/>
      <c r="I129" s="878"/>
      <c r="J129" s="878"/>
      <c r="K129" s="878"/>
      <c r="L129" s="878"/>
      <c r="M129" s="878"/>
      <c r="N129" s="878"/>
      <c r="O129" s="878"/>
      <c r="P129" s="878"/>
      <c r="Q129" s="878"/>
      <c r="R129" s="878"/>
      <c r="S129" s="878"/>
      <c r="T129" s="878"/>
      <c r="U129" s="878"/>
      <c r="V129" s="878"/>
      <c r="W129" s="878"/>
      <c r="X129" s="878"/>
      <c r="Y129" s="878"/>
      <c r="Z129" s="878"/>
      <c r="AA129" s="878"/>
      <c r="AB129" s="878"/>
      <c r="AC129" s="878"/>
      <c r="AD129" s="878"/>
      <c r="AE129" s="878"/>
      <c r="AF129" s="878"/>
      <c r="AG129" s="878"/>
      <c r="AH129" s="878"/>
      <c r="AI129" s="878"/>
      <c r="AJ129" s="878"/>
      <c r="AK129" s="878"/>
      <c r="AL129" s="878"/>
      <c r="AM129" s="878"/>
      <c r="AN129" s="878"/>
      <c r="AO129" s="878"/>
      <c r="AP129" s="878"/>
      <c r="AQ129" s="878"/>
      <c r="AR129" s="878"/>
      <c r="AS129" s="878"/>
      <c r="AT129" s="878"/>
      <c r="AU129" s="878"/>
      <c r="AV129" s="878"/>
      <c r="AW129" s="878"/>
      <c r="AX129" s="878"/>
      <c r="AY129" s="878"/>
      <c r="AZ129" s="878"/>
      <c r="BA129" s="878"/>
      <c r="BB129" s="878"/>
      <c r="BC129" s="878"/>
      <c r="BD129" s="878"/>
      <c r="BE129" s="878"/>
      <c r="BF129" s="878"/>
      <c r="BG129" s="878"/>
      <c r="BH129" s="879"/>
      <c r="BI129" s="883">
        <f>BI115*BI127</f>
        <v>0</v>
      </c>
      <c r="BJ129" s="884"/>
      <c r="BK129" s="884"/>
      <c r="BL129" s="884"/>
      <c r="BM129" s="884"/>
      <c r="BN129" s="884"/>
      <c r="BO129" s="884"/>
      <c r="BP129" s="884"/>
      <c r="BQ129" s="884"/>
      <c r="BR129" s="884"/>
      <c r="BS129" s="884"/>
      <c r="BT129" s="884"/>
      <c r="BU129" s="884"/>
      <c r="BV129" s="884"/>
      <c r="BW129" s="884"/>
      <c r="BX129" s="885"/>
    </row>
    <row r="130" spans="3:76" ht="12" customHeight="1">
      <c r="C130" s="880"/>
      <c r="D130" s="881"/>
      <c r="E130" s="881"/>
      <c r="F130" s="881"/>
      <c r="G130" s="881"/>
      <c r="H130" s="881"/>
      <c r="I130" s="881"/>
      <c r="J130" s="881"/>
      <c r="K130" s="881"/>
      <c r="L130" s="881"/>
      <c r="M130" s="881"/>
      <c r="N130" s="881"/>
      <c r="O130" s="881"/>
      <c r="P130" s="881"/>
      <c r="Q130" s="881"/>
      <c r="R130" s="881"/>
      <c r="S130" s="881"/>
      <c r="T130" s="881"/>
      <c r="U130" s="881"/>
      <c r="V130" s="881"/>
      <c r="W130" s="881"/>
      <c r="X130" s="881"/>
      <c r="Y130" s="881"/>
      <c r="Z130" s="881"/>
      <c r="AA130" s="881"/>
      <c r="AB130" s="881"/>
      <c r="AC130" s="881"/>
      <c r="AD130" s="881"/>
      <c r="AE130" s="881"/>
      <c r="AF130" s="881"/>
      <c r="AG130" s="881"/>
      <c r="AH130" s="881"/>
      <c r="AI130" s="881"/>
      <c r="AJ130" s="881"/>
      <c r="AK130" s="881"/>
      <c r="AL130" s="881"/>
      <c r="AM130" s="881"/>
      <c r="AN130" s="881"/>
      <c r="AO130" s="881"/>
      <c r="AP130" s="881"/>
      <c r="AQ130" s="881"/>
      <c r="AR130" s="881"/>
      <c r="AS130" s="881"/>
      <c r="AT130" s="881"/>
      <c r="AU130" s="881"/>
      <c r="AV130" s="881"/>
      <c r="AW130" s="881"/>
      <c r="AX130" s="881"/>
      <c r="AY130" s="881"/>
      <c r="AZ130" s="881"/>
      <c r="BA130" s="881"/>
      <c r="BB130" s="881"/>
      <c r="BC130" s="881"/>
      <c r="BD130" s="881"/>
      <c r="BE130" s="881"/>
      <c r="BF130" s="881"/>
      <c r="BG130" s="881"/>
      <c r="BH130" s="882"/>
      <c r="BI130" s="886"/>
      <c r="BJ130" s="887"/>
      <c r="BK130" s="887"/>
      <c r="BL130" s="887"/>
      <c r="BM130" s="887"/>
      <c r="BN130" s="887"/>
      <c r="BO130" s="887"/>
      <c r="BP130" s="887"/>
      <c r="BQ130" s="887"/>
      <c r="BR130" s="887"/>
      <c r="BS130" s="887"/>
      <c r="BT130" s="887"/>
      <c r="BU130" s="887"/>
      <c r="BV130" s="887"/>
      <c r="BW130" s="887"/>
      <c r="BX130" s="888"/>
    </row>
    <row r="131" spans="3:76" ht="3.95" customHeight="1"/>
    <row r="132" spans="3:76">
      <c r="C132" s="898" t="s">
        <v>121</v>
      </c>
      <c r="D132" s="898"/>
      <c r="E132" s="898"/>
      <c r="F132" s="898"/>
      <c r="G132" s="898"/>
      <c r="H132" s="898"/>
      <c r="I132" s="898"/>
      <c r="J132" s="898"/>
      <c r="K132" s="898"/>
      <c r="L132" s="898"/>
      <c r="M132" s="898"/>
      <c r="N132" s="898"/>
      <c r="O132" s="898"/>
      <c r="P132" s="898"/>
      <c r="Q132" s="898"/>
      <c r="R132" s="898"/>
      <c r="S132" s="898"/>
      <c r="T132" s="898"/>
      <c r="U132" s="898"/>
      <c r="V132" s="898"/>
      <c r="W132" s="898"/>
      <c r="X132" s="898"/>
      <c r="Y132" s="898"/>
      <c r="Z132" s="898"/>
      <c r="AA132" s="898"/>
      <c r="AB132" s="898"/>
      <c r="AC132" s="898"/>
      <c r="AD132" s="898"/>
      <c r="AE132" s="898"/>
      <c r="AF132" s="898"/>
      <c r="AG132" s="898"/>
      <c r="AH132" s="898"/>
      <c r="AI132" s="898"/>
      <c r="AJ132" s="898"/>
      <c r="AK132" s="898"/>
      <c r="AL132" s="898"/>
      <c r="AM132" s="898"/>
      <c r="AN132" s="898"/>
      <c r="AO132" s="898"/>
      <c r="AP132" s="898"/>
      <c r="AQ132" s="898"/>
      <c r="AR132" s="898"/>
      <c r="AS132" s="898"/>
      <c r="AT132" s="898"/>
      <c r="AU132" s="898"/>
      <c r="AV132" s="898"/>
      <c r="AW132" s="898"/>
      <c r="AX132" s="898"/>
      <c r="AY132" s="898"/>
      <c r="AZ132" s="898"/>
      <c r="BA132" s="898"/>
      <c r="BB132" s="898"/>
      <c r="BC132" s="898"/>
      <c r="BD132" s="898"/>
      <c r="BE132" s="898"/>
      <c r="BF132" s="898"/>
      <c r="BG132" s="898"/>
      <c r="BH132" s="898"/>
      <c r="BI132" s="898"/>
      <c r="BJ132" s="898"/>
      <c r="BK132" s="898"/>
      <c r="BL132" s="898"/>
      <c r="BM132" s="898"/>
      <c r="BN132" s="898"/>
      <c r="BO132" s="898"/>
      <c r="BP132" s="898"/>
      <c r="BQ132" s="898"/>
      <c r="BR132" s="898"/>
      <c r="BS132" s="898"/>
      <c r="BT132" s="898"/>
      <c r="BU132" s="898"/>
      <c r="BV132" s="898"/>
      <c r="BW132" s="898"/>
      <c r="BX132" s="898"/>
    </row>
    <row r="133" spans="3:76" ht="3.95" customHeight="1"/>
    <row r="134" spans="3:76" ht="14.1" customHeight="1">
      <c r="C134" s="895" t="s">
        <v>122</v>
      </c>
      <c r="D134" s="896"/>
      <c r="E134" s="896"/>
      <c r="F134" s="896"/>
      <c r="G134" s="896"/>
      <c r="H134" s="896"/>
      <c r="I134" s="896"/>
      <c r="J134" s="896"/>
      <c r="K134" s="896"/>
      <c r="L134" s="896"/>
      <c r="M134" s="896"/>
      <c r="N134" s="896"/>
      <c r="O134" s="896"/>
      <c r="P134" s="896"/>
      <c r="Q134" s="896"/>
      <c r="R134" s="896"/>
      <c r="S134" s="896"/>
      <c r="T134" s="896"/>
      <c r="U134" s="896"/>
      <c r="V134" s="896"/>
      <c r="W134" s="896"/>
      <c r="X134" s="896"/>
      <c r="Y134" s="896"/>
      <c r="Z134" s="896"/>
      <c r="AA134" s="896"/>
      <c r="AB134" s="896"/>
      <c r="AC134" s="896"/>
      <c r="AD134" s="896"/>
      <c r="AE134" s="896"/>
      <c r="AF134" s="896"/>
      <c r="AG134" s="896"/>
      <c r="AH134" s="896"/>
      <c r="AI134" s="896"/>
      <c r="AJ134" s="896"/>
      <c r="AK134" s="896"/>
      <c r="AL134" s="896"/>
      <c r="AM134" s="896"/>
      <c r="AN134" s="896"/>
      <c r="AO134" s="896"/>
      <c r="AP134" s="896"/>
      <c r="AQ134" s="896"/>
      <c r="AR134" s="896"/>
      <c r="AS134" s="896"/>
      <c r="AT134" s="896"/>
      <c r="AU134" s="896"/>
      <c r="AV134" s="896"/>
      <c r="AW134" s="896"/>
      <c r="AX134" s="896"/>
      <c r="AY134" s="896"/>
      <c r="AZ134" s="896"/>
      <c r="BA134" s="896"/>
      <c r="BB134" s="896"/>
      <c r="BC134" s="896"/>
      <c r="BD134" s="896"/>
      <c r="BE134" s="896"/>
      <c r="BF134" s="896"/>
      <c r="BG134" s="896"/>
      <c r="BH134" s="897"/>
      <c r="BI134" s="892">
        <f>IF(ISERROR(AX49/(AX49+AX57)*BI115),0,(AX49/(AX49+AX57)*BI115))</f>
        <v>0</v>
      </c>
      <c r="BJ134" s="893"/>
      <c r="BK134" s="893"/>
      <c r="BL134" s="893"/>
      <c r="BM134" s="893"/>
      <c r="BN134" s="893"/>
      <c r="BO134" s="893"/>
      <c r="BP134" s="893"/>
      <c r="BQ134" s="893"/>
      <c r="BR134" s="893"/>
      <c r="BS134" s="893"/>
      <c r="BT134" s="893"/>
      <c r="BU134" s="893"/>
      <c r="BV134" s="893"/>
      <c r="BW134" s="893"/>
      <c r="BX134" s="894"/>
    </row>
    <row r="135" spans="3:76" ht="3.95" customHeight="1"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</row>
    <row r="136" spans="3:76" ht="14.1" customHeight="1">
      <c r="C136" s="895" t="s">
        <v>123</v>
      </c>
      <c r="D136" s="896"/>
      <c r="E136" s="896"/>
      <c r="F136" s="896"/>
      <c r="G136" s="896"/>
      <c r="H136" s="896"/>
      <c r="I136" s="896"/>
      <c r="J136" s="896"/>
      <c r="K136" s="896"/>
      <c r="L136" s="896"/>
      <c r="M136" s="896"/>
      <c r="N136" s="896"/>
      <c r="O136" s="896"/>
      <c r="P136" s="896"/>
      <c r="Q136" s="896"/>
      <c r="R136" s="896"/>
      <c r="S136" s="896"/>
      <c r="T136" s="896"/>
      <c r="U136" s="896"/>
      <c r="V136" s="896"/>
      <c r="W136" s="896"/>
      <c r="X136" s="896"/>
      <c r="Y136" s="896"/>
      <c r="Z136" s="896"/>
      <c r="AA136" s="896"/>
      <c r="AB136" s="896"/>
      <c r="AC136" s="896"/>
      <c r="AD136" s="896"/>
      <c r="AE136" s="896"/>
      <c r="AF136" s="896"/>
      <c r="AG136" s="896"/>
      <c r="AH136" s="896"/>
      <c r="AI136" s="896"/>
      <c r="AJ136" s="896"/>
      <c r="AK136" s="896"/>
      <c r="AL136" s="896"/>
      <c r="AM136" s="896"/>
      <c r="AN136" s="896"/>
      <c r="AO136" s="896"/>
      <c r="AP136" s="896"/>
      <c r="AQ136" s="896"/>
      <c r="AR136" s="896"/>
      <c r="AS136" s="896"/>
      <c r="AT136" s="896"/>
      <c r="AU136" s="896"/>
      <c r="AV136" s="896"/>
      <c r="AW136" s="896"/>
      <c r="AX136" s="896"/>
      <c r="AY136" s="896"/>
      <c r="AZ136" s="896"/>
      <c r="BA136" s="896"/>
      <c r="BB136" s="896"/>
      <c r="BC136" s="896"/>
      <c r="BD136" s="896"/>
      <c r="BE136" s="896"/>
      <c r="BF136" s="896"/>
      <c r="BG136" s="896"/>
      <c r="BH136" s="897"/>
      <c r="BI136" s="892">
        <f>BI115-BI134</f>
        <v>0</v>
      </c>
      <c r="BJ136" s="893"/>
      <c r="BK136" s="893"/>
      <c r="BL136" s="893"/>
      <c r="BM136" s="893"/>
      <c r="BN136" s="893"/>
      <c r="BO136" s="893"/>
      <c r="BP136" s="893"/>
      <c r="BQ136" s="893"/>
      <c r="BR136" s="893"/>
      <c r="BS136" s="893"/>
      <c r="BT136" s="893"/>
      <c r="BU136" s="893"/>
      <c r="BV136" s="893"/>
      <c r="BW136" s="893"/>
      <c r="BX136" s="894"/>
    </row>
    <row r="137" spans="3:76" ht="3.95" customHeight="1"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</row>
    <row r="138" spans="3:76" ht="8.1" customHeight="1">
      <c r="C138" s="877" t="s">
        <v>124</v>
      </c>
      <c r="D138" s="878"/>
      <c r="E138" s="878"/>
      <c r="F138" s="878"/>
      <c r="G138" s="878"/>
      <c r="H138" s="878"/>
      <c r="I138" s="878"/>
      <c r="J138" s="878"/>
      <c r="K138" s="878"/>
      <c r="L138" s="878"/>
      <c r="M138" s="878"/>
      <c r="N138" s="878"/>
      <c r="O138" s="878"/>
      <c r="P138" s="878"/>
      <c r="Q138" s="878"/>
      <c r="R138" s="878"/>
      <c r="S138" s="878"/>
      <c r="T138" s="878"/>
      <c r="U138" s="878"/>
      <c r="V138" s="878"/>
      <c r="W138" s="878"/>
      <c r="X138" s="878"/>
      <c r="Y138" s="878"/>
      <c r="Z138" s="878"/>
      <c r="AA138" s="878"/>
      <c r="AB138" s="878"/>
      <c r="AC138" s="878"/>
      <c r="AD138" s="878"/>
      <c r="AE138" s="878"/>
      <c r="AF138" s="878"/>
      <c r="AG138" s="878"/>
      <c r="AH138" s="878"/>
      <c r="AI138" s="878"/>
      <c r="AJ138" s="878"/>
      <c r="AK138" s="878"/>
      <c r="AL138" s="878"/>
      <c r="AM138" s="878"/>
      <c r="AN138" s="878"/>
      <c r="AO138" s="878"/>
      <c r="AP138" s="878"/>
      <c r="AQ138" s="878"/>
      <c r="AR138" s="878"/>
      <c r="AS138" s="878"/>
      <c r="AT138" s="878"/>
      <c r="AU138" s="878"/>
      <c r="AV138" s="878"/>
      <c r="AW138" s="878"/>
      <c r="AX138" s="878"/>
      <c r="AY138" s="878"/>
      <c r="AZ138" s="878"/>
      <c r="BA138" s="878"/>
      <c r="BB138" s="878"/>
      <c r="BC138" s="878"/>
      <c r="BD138" s="878"/>
      <c r="BE138" s="878"/>
      <c r="BF138" s="878"/>
      <c r="BG138" s="878"/>
      <c r="BH138" s="879"/>
      <c r="BI138" s="883">
        <f>BI134*BI119</f>
        <v>0</v>
      </c>
      <c r="BJ138" s="884"/>
      <c r="BK138" s="884"/>
      <c r="BL138" s="884"/>
      <c r="BM138" s="884"/>
      <c r="BN138" s="884"/>
      <c r="BO138" s="884"/>
      <c r="BP138" s="884"/>
      <c r="BQ138" s="884"/>
      <c r="BR138" s="884"/>
      <c r="BS138" s="884"/>
      <c r="BT138" s="884"/>
      <c r="BU138" s="884"/>
      <c r="BV138" s="884"/>
      <c r="BW138" s="884"/>
      <c r="BX138" s="885"/>
    </row>
    <row r="139" spans="3:76" ht="8.1" customHeight="1">
      <c r="C139" s="880"/>
      <c r="D139" s="881"/>
      <c r="E139" s="881"/>
      <c r="F139" s="881"/>
      <c r="G139" s="881"/>
      <c r="H139" s="881"/>
      <c r="I139" s="881"/>
      <c r="J139" s="881"/>
      <c r="K139" s="881"/>
      <c r="L139" s="881"/>
      <c r="M139" s="881"/>
      <c r="N139" s="881"/>
      <c r="O139" s="881"/>
      <c r="P139" s="881"/>
      <c r="Q139" s="881"/>
      <c r="R139" s="881"/>
      <c r="S139" s="881"/>
      <c r="T139" s="881"/>
      <c r="U139" s="881"/>
      <c r="V139" s="881"/>
      <c r="W139" s="881"/>
      <c r="X139" s="881"/>
      <c r="Y139" s="881"/>
      <c r="Z139" s="881"/>
      <c r="AA139" s="881"/>
      <c r="AB139" s="881"/>
      <c r="AC139" s="881"/>
      <c r="AD139" s="881"/>
      <c r="AE139" s="881"/>
      <c r="AF139" s="881"/>
      <c r="AG139" s="881"/>
      <c r="AH139" s="881"/>
      <c r="AI139" s="881"/>
      <c r="AJ139" s="881"/>
      <c r="AK139" s="881"/>
      <c r="AL139" s="881"/>
      <c r="AM139" s="881"/>
      <c r="AN139" s="881"/>
      <c r="AO139" s="881"/>
      <c r="AP139" s="881"/>
      <c r="AQ139" s="881"/>
      <c r="AR139" s="881"/>
      <c r="AS139" s="881"/>
      <c r="AT139" s="881"/>
      <c r="AU139" s="881"/>
      <c r="AV139" s="881"/>
      <c r="AW139" s="881"/>
      <c r="AX139" s="881"/>
      <c r="AY139" s="881"/>
      <c r="AZ139" s="881"/>
      <c r="BA139" s="881"/>
      <c r="BB139" s="881"/>
      <c r="BC139" s="881"/>
      <c r="BD139" s="881"/>
      <c r="BE139" s="881"/>
      <c r="BF139" s="881"/>
      <c r="BG139" s="881"/>
      <c r="BH139" s="882"/>
      <c r="BI139" s="886"/>
      <c r="BJ139" s="887"/>
      <c r="BK139" s="887"/>
      <c r="BL139" s="887"/>
      <c r="BM139" s="887"/>
      <c r="BN139" s="887"/>
      <c r="BO139" s="887"/>
      <c r="BP139" s="887"/>
      <c r="BQ139" s="887"/>
      <c r="BR139" s="887"/>
      <c r="BS139" s="887"/>
      <c r="BT139" s="887"/>
      <c r="BU139" s="887"/>
      <c r="BV139" s="887"/>
      <c r="BW139" s="887"/>
      <c r="BX139" s="888"/>
    </row>
    <row r="140" spans="3:76" ht="3.95" customHeight="1"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</row>
    <row r="141" spans="3:76" ht="8.1" customHeight="1">
      <c r="C141" s="877" t="s">
        <v>140</v>
      </c>
      <c r="D141" s="878"/>
      <c r="E141" s="878"/>
      <c r="F141" s="878"/>
      <c r="G141" s="878"/>
      <c r="H141" s="878"/>
      <c r="I141" s="878"/>
      <c r="J141" s="878"/>
      <c r="K141" s="878"/>
      <c r="L141" s="878"/>
      <c r="M141" s="878"/>
      <c r="N141" s="878"/>
      <c r="O141" s="878"/>
      <c r="P141" s="878"/>
      <c r="Q141" s="878"/>
      <c r="R141" s="878"/>
      <c r="S141" s="878"/>
      <c r="T141" s="878"/>
      <c r="U141" s="878"/>
      <c r="V141" s="878"/>
      <c r="W141" s="878"/>
      <c r="X141" s="878"/>
      <c r="Y141" s="878"/>
      <c r="Z141" s="878"/>
      <c r="AA141" s="878"/>
      <c r="AB141" s="878"/>
      <c r="AC141" s="878"/>
      <c r="AD141" s="878"/>
      <c r="AE141" s="878"/>
      <c r="AF141" s="878"/>
      <c r="AG141" s="878"/>
      <c r="AH141" s="878"/>
      <c r="AI141" s="878"/>
      <c r="AJ141" s="878"/>
      <c r="AK141" s="878"/>
      <c r="AL141" s="878"/>
      <c r="AM141" s="878"/>
      <c r="AN141" s="878"/>
      <c r="AO141" s="878"/>
      <c r="AP141" s="878"/>
      <c r="AQ141" s="878"/>
      <c r="AR141" s="878"/>
      <c r="AS141" s="878"/>
      <c r="AT141" s="878"/>
      <c r="AU141" s="878"/>
      <c r="AV141" s="878"/>
      <c r="AW141" s="878"/>
      <c r="AX141" s="878"/>
      <c r="AY141" s="878"/>
      <c r="AZ141" s="878"/>
      <c r="BA141" s="878"/>
      <c r="BB141" s="878"/>
      <c r="BC141" s="878"/>
      <c r="BD141" s="878"/>
      <c r="BE141" s="878"/>
      <c r="BF141" s="878"/>
      <c r="BG141" s="878"/>
      <c r="BH141" s="879"/>
      <c r="BI141" s="883">
        <f>BI136*BI127</f>
        <v>0</v>
      </c>
      <c r="BJ141" s="884"/>
      <c r="BK141" s="884"/>
      <c r="BL141" s="884"/>
      <c r="BM141" s="884"/>
      <c r="BN141" s="884"/>
      <c r="BO141" s="884"/>
      <c r="BP141" s="884"/>
      <c r="BQ141" s="884"/>
      <c r="BR141" s="884"/>
      <c r="BS141" s="884"/>
      <c r="BT141" s="884"/>
      <c r="BU141" s="884"/>
      <c r="BV141" s="884"/>
      <c r="BW141" s="884"/>
      <c r="BX141" s="885"/>
    </row>
    <row r="142" spans="3:76" ht="8.1" customHeight="1">
      <c r="C142" s="880"/>
      <c r="D142" s="881"/>
      <c r="E142" s="881"/>
      <c r="F142" s="881"/>
      <c r="G142" s="881"/>
      <c r="H142" s="881"/>
      <c r="I142" s="881"/>
      <c r="J142" s="881"/>
      <c r="K142" s="881"/>
      <c r="L142" s="881"/>
      <c r="M142" s="881"/>
      <c r="N142" s="881"/>
      <c r="O142" s="881"/>
      <c r="P142" s="881"/>
      <c r="Q142" s="881"/>
      <c r="R142" s="881"/>
      <c r="S142" s="881"/>
      <c r="T142" s="881"/>
      <c r="U142" s="881"/>
      <c r="V142" s="881"/>
      <c r="W142" s="881"/>
      <c r="X142" s="881"/>
      <c r="Y142" s="881"/>
      <c r="Z142" s="881"/>
      <c r="AA142" s="881"/>
      <c r="AB142" s="881"/>
      <c r="AC142" s="881"/>
      <c r="AD142" s="881"/>
      <c r="AE142" s="881"/>
      <c r="AF142" s="881"/>
      <c r="AG142" s="881"/>
      <c r="AH142" s="881"/>
      <c r="AI142" s="881"/>
      <c r="AJ142" s="881"/>
      <c r="AK142" s="881"/>
      <c r="AL142" s="881"/>
      <c r="AM142" s="881"/>
      <c r="AN142" s="881"/>
      <c r="AO142" s="881"/>
      <c r="AP142" s="881"/>
      <c r="AQ142" s="881"/>
      <c r="AR142" s="881"/>
      <c r="AS142" s="881"/>
      <c r="AT142" s="881"/>
      <c r="AU142" s="881"/>
      <c r="AV142" s="881"/>
      <c r="AW142" s="881"/>
      <c r="AX142" s="881"/>
      <c r="AY142" s="881"/>
      <c r="AZ142" s="881"/>
      <c r="BA142" s="881"/>
      <c r="BB142" s="881"/>
      <c r="BC142" s="881"/>
      <c r="BD142" s="881"/>
      <c r="BE142" s="881"/>
      <c r="BF142" s="881"/>
      <c r="BG142" s="881"/>
      <c r="BH142" s="882"/>
      <c r="BI142" s="886"/>
      <c r="BJ142" s="887"/>
      <c r="BK142" s="887"/>
      <c r="BL142" s="887"/>
      <c r="BM142" s="887"/>
      <c r="BN142" s="887"/>
      <c r="BO142" s="887"/>
      <c r="BP142" s="887"/>
      <c r="BQ142" s="887"/>
      <c r="BR142" s="887"/>
      <c r="BS142" s="887"/>
      <c r="BT142" s="887"/>
      <c r="BU142" s="887"/>
      <c r="BV142" s="887"/>
      <c r="BW142" s="887"/>
      <c r="BX142" s="888"/>
    </row>
    <row r="143" spans="3:76" ht="6" customHeight="1"/>
    <row r="144" spans="3:76" ht="12" customHeight="1">
      <c r="C144" s="877" t="s">
        <v>459</v>
      </c>
      <c r="D144" s="878"/>
      <c r="E144" s="878"/>
      <c r="F144" s="878"/>
      <c r="G144" s="878"/>
      <c r="H144" s="878"/>
      <c r="I144" s="878"/>
      <c r="J144" s="878"/>
      <c r="K144" s="878"/>
      <c r="L144" s="878"/>
      <c r="M144" s="878"/>
      <c r="N144" s="878"/>
      <c r="O144" s="878"/>
      <c r="P144" s="878"/>
      <c r="Q144" s="878"/>
      <c r="R144" s="878"/>
      <c r="S144" s="878"/>
      <c r="T144" s="878"/>
      <c r="U144" s="878"/>
      <c r="V144" s="878"/>
      <c r="W144" s="878"/>
      <c r="X144" s="878"/>
      <c r="Y144" s="878"/>
      <c r="Z144" s="878"/>
      <c r="AA144" s="878"/>
      <c r="AB144" s="878"/>
      <c r="AC144" s="878"/>
      <c r="AD144" s="878"/>
      <c r="AE144" s="878"/>
      <c r="AF144" s="878"/>
      <c r="AG144" s="878"/>
      <c r="AH144" s="878"/>
      <c r="AI144" s="878"/>
      <c r="AJ144" s="878"/>
      <c r="AK144" s="878"/>
      <c r="AL144" s="878"/>
      <c r="AM144" s="878"/>
      <c r="AN144" s="878"/>
      <c r="AO144" s="878"/>
      <c r="AP144" s="878"/>
      <c r="AQ144" s="878"/>
      <c r="AR144" s="878"/>
      <c r="AS144" s="878"/>
      <c r="AT144" s="878"/>
      <c r="AU144" s="878"/>
      <c r="AV144" s="878"/>
      <c r="AW144" s="878"/>
      <c r="AX144" s="878"/>
      <c r="AY144" s="878"/>
      <c r="AZ144" s="878"/>
      <c r="BA144" s="878"/>
      <c r="BB144" s="878"/>
      <c r="BC144" s="878"/>
      <c r="BD144" s="878"/>
      <c r="BE144" s="878"/>
      <c r="BF144" s="878"/>
      <c r="BG144" s="878"/>
      <c r="BH144" s="879"/>
      <c r="BI144" s="883">
        <f>BI138+BI141</f>
        <v>0</v>
      </c>
      <c r="BJ144" s="884"/>
      <c r="BK144" s="884"/>
      <c r="BL144" s="884"/>
      <c r="BM144" s="884"/>
      <c r="BN144" s="884"/>
      <c r="BO144" s="884"/>
      <c r="BP144" s="884"/>
      <c r="BQ144" s="884"/>
      <c r="BR144" s="884"/>
      <c r="BS144" s="884"/>
      <c r="BT144" s="884"/>
      <c r="BU144" s="884"/>
      <c r="BV144" s="884"/>
      <c r="BW144" s="884"/>
      <c r="BX144" s="885"/>
    </row>
    <row r="145" spans="3:76" ht="12" customHeight="1">
      <c r="C145" s="880"/>
      <c r="D145" s="881"/>
      <c r="E145" s="881"/>
      <c r="F145" s="881"/>
      <c r="G145" s="881"/>
      <c r="H145" s="881"/>
      <c r="I145" s="881"/>
      <c r="J145" s="881"/>
      <c r="K145" s="881"/>
      <c r="L145" s="881"/>
      <c r="M145" s="881"/>
      <c r="N145" s="881"/>
      <c r="O145" s="881"/>
      <c r="P145" s="881"/>
      <c r="Q145" s="881"/>
      <c r="R145" s="881"/>
      <c r="S145" s="881"/>
      <c r="T145" s="881"/>
      <c r="U145" s="881"/>
      <c r="V145" s="881"/>
      <c r="W145" s="881"/>
      <c r="X145" s="881"/>
      <c r="Y145" s="881"/>
      <c r="Z145" s="881"/>
      <c r="AA145" s="881"/>
      <c r="AB145" s="881"/>
      <c r="AC145" s="881"/>
      <c r="AD145" s="881"/>
      <c r="AE145" s="881"/>
      <c r="AF145" s="881"/>
      <c r="AG145" s="881"/>
      <c r="AH145" s="881"/>
      <c r="AI145" s="881"/>
      <c r="AJ145" s="881"/>
      <c r="AK145" s="881"/>
      <c r="AL145" s="881"/>
      <c r="AM145" s="881"/>
      <c r="AN145" s="881"/>
      <c r="AO145" s="881"/>
      <c r="AP145" s="881"/>
      <c r="AQ145" s="881"/>
      <c r="AR145" s="881"/>
      <c r="AS145" s="881"/>
      <c r="AT145" s="881"/>
      <c r="AU145" s="881"/>
      <c r="AV145" s="881"/>
      <c r="AW145" s="881"/>
      <c r="AX145" s="881"/>
      <c r="AY145" s="881"/>
      <c r="AZ145" s="881"/>
      <c r="BA145" s="881"/>
      <c r="BB145" s="881"/>
      <c r="BC145" s="881"/>
      <c r="BD145" s="881"/>
      <c r="BE145" s="881"/>
      <c r="BF145" s="881"/>
      <c r="BG145" s="881"/>
      <c r="BH145" s="882"/>
      <c r="BI145" s="886"/>
      <c r="BJ145" s="887"/>
      <c r="BK145" s="887"/>
      <c r="BL145" s="887"/>
      <c r="BM145" s="887"/>
      <c r="BN145" s="887"/>
      <c r="BO145" s="887"/>
      <c r="BP145" s="887"/>
      <c r="BQ145" s="887"/>
      <c r="BR145" s="887"/>
      <c r="BS145" s="887"/>
      <c r="BT145" s="887"/>
      <c r="BU145" s="887"/>
      <c r="BV145" s="887"/>
      <c r="BW145" s="887"/>
      <c r="BX145" s="888"/>
    </row>
    <row r="146" spans="3:76" ht="14.1" customHeight="1"/>
    <row r="147" spans="3:76" ht="14.1" customHeight="1"/>
    <row r="148" spans="3:76" ht="14.1" customHeight="1"/>
    <row r="149" spans="3:76" ht="5.0999999999999996" customHeight="1"/>
    <row r="150" spans="3:76" ht="5.0999999999999996" customHeight="1"/>
    <row r="151" spans="3:76" ht="5.0999999999999996" customHeight="1"/>
    <row r="152" spans="3:76" ht="5.0999999999999996" customHeight="1"/>
    <row r="153" spans="3:76" ht="5.0999999999999996" customHeight="1"/>
    <row r="154" spans="3:76" ht="5.0999999999999996" customHeight="1"/>
    <row r="155" spans="3:76" ht="5.0999999999999996" customHeight="1"/>
    <row r="156" spans="3:76" ht="5.0999999999999996" customHeight="1"/>
    <row r="157" spans="3:76" ht="5.0999999999999996" customHeight="1"/>
    <row r="158" spans="3:76" ht="5.0999999999999996" customHeight="1"/>
    <row r="159" spans="3:76" ht="5.0999999999999996" customHeight="1"/>
    <row r="160" spans="3:76" ht="5.0999999999999996" customHeight="1"/>
    <row r="161" ht="5.0999999999999996" customHeight="1"/>
    <row r="162" ht="5.0999999999999996" customHeight="1"/>
    <row r="163" ht="5.0999999999999996" customHeight="1"/>
    <row r="164" ht="5.0999999999999996" customHeight="1"/>
    <row r="165" ht="5.0999999999999996" customHeight="1"/>
    <row r="166" ht="5.0999999999999996" customHeight="1"/>
    <row r="167" ht="5.0999999999999996" customHeight="1"/>
    <row r="168" ht="5.0999999999999996" customHeight="1"/>
    <row r="169" ht="5.0999999999999996" customHeight="1"/>
    <row r="170" ht="5.0999999999999996" customHeight="1"/>
    <row r="171" ht="5.0999999999999996" customHeight="1"/>
    <row r="172" ht="5.0999999999999996" customHeight="1"/>
    <row r="173" ht="5.0999999999999996" customHeight="1"/>
    <row r="174" ht="5.0999999999999996" customHeight="1"/>
    <row r="175" ht="5.0999999999999996" customHeight="1"/>
    <row r="176" ht="5.0999999999999996" customHeight="1"/>
    <row r="177" ht="5.0999999999999996" customHeight="1"/>
    <row r="178" ht="5.0999999999999996" customHeight="1"/>
    <row r="179" ht="5.0999999999999996" customHeight="1"/>
    <row r="180" ht="5.0999999999999996" customHeight="1"/>
    <row r="181" ht="5.0999999999999996" customHeight="1"/>
    <row r="182" ht="5.0999999999999996" customHeight="1"/>
    <row r="183" ht="5.0999999999999996" customHeight="1"/>
    <row r="184" ht="5.0999999999999996" customHeight="1"/>
    <row r="185" ht="5.0999999999999996" customHeight="1"/>
    <row r="186" ht="5.0999999999999996" customHeight="1"/>
    <row r="187" ht="5.0999999999999996" customHeight="1"/>
    <row r="188" ht="5.0999999999999996" customHeight="1"/>
    <row r="189" ht="5.0999999999999996" customHeight="1"/>
    <row r="190" ht="5.0999999999999996" customHeight="1"/>
    <row r="191" ht="5.0999999999999996" customHeight="1"/>
    <row r="192" ht="5.0999999999999996" customHeight="1"/>
    <row r="193" ht="5.0999999999999996" customHeight="1"/>
    <row r="194" ht="5.0999999999999996" customHeight="1"/>
    <row r="195" ht="5.0999999999999996" customHeight="1"/>
    <row r="196" ht="5.0999999999999996" customHeight="1"/>
    <row r="197" ht="5.0999999999999996" customHeight="1"/>
    <row r="246" spans="61:61">
      <c r="BI246" s="9">
        <v>1</v>
      </c>
    </row>
  </sheetData>
  <sheetProtection password="EF67" sheet="1" objects="1" scenarios="1"/>
  <customSheetViews>
    <customSheetView guid="{3C754161-0973-11DE-9EED-00138FBA2CD0}" showPageBreaks="1" showGridLines="0" view="pageBreakPreview" showRuler="0" topLeftCell="A4">
      <selection activeCell="AX29" sqref="AX29:BQ32"/>
      <pageMargins left="0.59055118110236227" right="0.59055118110236227" top="0.98425196850393704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193">
    <mergeCell ref="C127:BH127"/>
    <mergeCell ref="BI141:BX142"/>
    <mergeCell ref="BI127:BX127"/>
    <mergeCell ref="C129:BH130"/>
    <mergeCell ref="C136:BH136"/>
    <mergeCell ref="AX97:BQ97"/>
    <mergeCell ref="G97:AW97"/>
    <mergeCell ref="D97:F97"/>
    <mergeCell ref="C102:F104"/>
    <mergeCell ref="G102:AD104"/>
    <mergeCell ref="AE102:AE104"/>
    <mergeCell ref="AJ102:AK104"/>
    <mergeCell ref="BT109:BX111"/>
    <mergeCell ref="BS105:BX108"/>
    <mergeCell ref="AR102:AS104"/>
    <mergeCell ref="AX102:AY104"/>
    <mergeCell ref="AN102:AO104"/>
    <mergeCell ref="AZ102:BX104"/>
    <mergeCell ref="C109:AP111"/>
    <mergeCell ref="AX98:BQ98"/>
    <mergeCell ref="C119:BH120"/>
    <mergeCell ref="BI119:BX120"/>
    <mergeCell ref="AQ109:BS111"/>
    <mergeCell ref="D96:F96"/>
    <mergeCell ref="G105:AD108"/>
    <mergeCell ref="AR105:BR108"/>
    <mergeCell ref="AL102:AM104"/>
    <mergeCell ref="AH102:AI104"/>
    <mergeCell ref="BR94:BX94"/>
    <mergeCell ref="BR97:BX97"/>
    <mergeCell ref="AX94:BQ94"/>
    <mergeCell ref="D98:F98"/>
    <mergeCell ref="G98:AW98"/>
    <mergeCell ref="BR98:BX98"/>
    <mergeCell ref="AF102:AG104"/>
    <mergeCell ref="AT102:AU104"/>
    <mergeCell ref="AV102:AW104"/>
    <mergeCell ref="AP102:AQ104"/>
    <mergeCell ref="BR95:BX95"/>
    <mergeCell ref="AX95:BQ95"/>
    <mergeCell ref="G95:AW95"/>
    <mergeCell ref="C144:BH145"/>
    <mergeCell ref="BI144:BX145"/>
    <mergeCell ref="C138:BH139"/>
    <mergeCell ref="BI138:BX139"/>
    <mergeCell ref="C141:BH142"/>
    <mergeCell ref="G91:AW91"/>
    <mergeCell ref="AX91:BQ91"/>
    <mergeCell ref="BR91:BX91"/>
    <mergeCell ref="C115:BH115"/>
    <mergeCell ref="BI115:BX115"/>
    <mergeCell ref="BI136:BX136"/>
    <mergeCell ref="C134:BH134"/>
    <mergeCell ref="BI134:BX134"/>
    <mergeCell ref="C132:BX132"/>
    <mergeCell ref="D95:F95"/>
    <mergeCell ref="C122:BH123"/>
    <mergeCell ref="BI122:BX123"/>
    <mergeCell ref="C125:BX125"/>
    <mergeCell ref="BI129:BX130"/>
    <mergeCell ref="C117:BX117"/>
    <mergeCell ref="D93:F93"/>
    <mergeCell ref="D94:F94"/>
    <mergeCell ref="C113:BX113"/>
    <mergeCell ref="BR96:BX96"/>
    <mergeCell ref="C25:C26"/>
    <mergeCell ref="D25:F26"/>
    <mergeCell ref="G25:BX26"/>
    <mergeCell ref="AX79:BQ84"/>
    <mergeCell ref="AX61:BQ64"/>
    <mergeCell ref="AX65:BQ70"/>
    <mergeCell ref="AT31:AU33"/>
    <mergeCell ref="D79:F84"/>
    <mergeCell ref="BR49:BX52"/>
    <mergeCell ref="G65:AW70"/>
    <mergeCell ref="G71:AW78"/>
    <mergeCell ref="C61:C64"/>
    <mergeCell ref="D71:F78"/>
    <mergeCell ref="E40:F42"/>
    <mergeCell ref="G40:G42"/>
    <mergeCell ref="H40:I42"/>
    <mergeCell ref="J40:BX42"/>
    <mergeCell ref="E28:F29"/>
    <mergeCell ref="H28:I29"/>
    <mergeCell ref="E36:F37"/>
    <mergeCell ref="H36:I37"/>
    <mergeCell ref="C57:C60"/>
    <mergeCell ref="AX31:BW33"/>
    <mergeCell ref="AX35:BW37"/>
    <mergeCell ref="D92:F92"/>
    <mergeCell ref="G92:AW92"/>
    <mergeCell ref="AX71:BQ78"/>
    <mergeCell ref="AX96:BQ96"/>
    <mergeCell ref="G96:AW96"/>
    <mergeCell ref="E15:F17"/>
    <mergeCell ref="G15:U17"/>
    <mergeCell ref="P19:Q21"/>
    <mergeCell ref="R19:S21"/>
    <mergeCell ref="BP19:BQ21"/>
    <mergeCell ref="AT28:AU29"/>
    <mergeCell ref="AT36:AU37"/>
    <mergeCell ref="AX27:BW29"/>
    <mergeCell ref="J27:AR29"/>
    <mergeCell ref="AV28:AW29"/>
    <mergeCell ref="AV36:AW37"/>
    <mergeCell ref="E19:F21"/>
    <mergeCell ref="C22:BX22"/>
    <mergeCell ref="G27:G29"/>
    <mergeCell ref="E34:BX34"/>
    <mergeCell ref="E30:BX30"/>
    <mergeCell ref="H31:I33"/>
    <mergeCell ref="E31:F33"/>
    <mergeCell ref="AJ19:AK21"/>
    <mergeCell ref="C27:D42"/>
    <mergeCell ref="G31:G33"/>
    <mergeCell ref="G35:G37"/>
    <mergeCell ref="AV31:AW33"/>
    <mergeCell ref="J31:AR33"/>
    <mergeCell ref="J35:AR37"/>
    <mergeCell ref="BR53:BX56"/>
    <mergeCell ref="BR57:BX60"/>
    <mergeCell ref="G13:BX14"/>
    <mergeCell ref="AL19:AM21"/>
    <mergeCell ref="BH19:BI21"/>
    <mergeCell ref="BR19:BS21"/>
    <mergeCell ref="X19:Y21"/>
    <mergeCell ref="Z19:AA21"/>
    <mergeCell ref="BX15:BX21"/>
    <mergeCell ref="BV19:BW21"/>
    <mergeCell ref="AD19:AE21"/>
    <mergeCell ref="BF19:BG21"/>
    <mergeCell ref="AN19:BC21"/>
    <mergeCell ref="AB19:AC21"/>
    <mergeCell ref="AF19:AG21"/>
    <mergeCell ref="AH19:AI21"/>
    <mergeCell ref="V19:W21"/>
    <mergeCell ref="BD19:BE21"/>
    <mergeCell ref="BL19:BM21"/>
    <mergeCell ref="BN19:BO21"/>
    <mergeCell ref="D85:F90"/>
    <mergeCell ref="C2:BX4"/>
    <mergeCell ref="C5:BX6"/>
    <mergeCell ref="C7:BX8"/>
    <mergeCell ref="C9:BX10"/>
    <mergeCell ref="C12:BX12"/>
    <mergeCell ref="C100:BX101"/>
    <mergeCell ref="BT19:BU21"/>
    <mergeCell ref="C13:C14"/>
    <mergeCell ref="D13:F14"/>
    <mergeCell ref="G19:M21"/>
    <mergeCell ref="T19:U21"/>
    <mergeCell ref="V15:BW17"/>
    <mergeCell ref="E18:BW18"/>
    <mergeCell ref="C15:D21"/>
    <mergeCell ref="N19:O21"/>
    <mergeCell ref="BJ19:BK21"/>
    <mergeCell ref="C43:BX43"/>
    <mergeCell ref="AX93:BQ93"/>
    <mergeCell ref="D65:F70"/>
    <mergeCell ref="D57:F60"/>
    <mergeCell ref="D91:F91"/>
    <mergeCell ref="C85:C90"/>
    <mergeCell ref="G85:AW90"/>
    <mergeCell ref="G79:AW84"/>
    <mergeCell ref="G46:BX48"/>
    <mergeCell ref="AX49:BQ52"/>
    <mergeCell ref="AX53:BQ56"/>
    <mergeCell ref="AX57:BQ60"/>
    <mergeCell ref="G57:AW60"/>
    <mergeCell ref="D61:F64"/>
    <mergeCell ref="G49:AW52"/>
    <mergeCell ref="G53:AW56"/>
    <mergeCell ref="G61:AW64"/>
    <mergeCell ref="C46:C48"/>
    <mergeCell ref="C49:C52"/>
    <mergeCell ref="C53:C56"/>
    <mergeCell ref="C79:C84"/>
    <mergeCell ref="D46:F48"/>
    <mergeCell ref="C65:C70"/>
    <mergeCell ref="C71:C78"/>
    <mergeCell ref="D49:F52"/>
    <mergeCell ref="D53:F56"/>
    <mergeCell ref="AX85:BQ90"/>
    <mergeCell ref="AX92:BQ92"/>
    <mergeCell ref="BR92:BX92"/>
    <mergeCell ref="BR61:BX64"/>
    <mergeCell ref="BR65:BX70"/>
    <mergeCell ref="G94:AW94"/>
    <mergeCell ref="G93:AW93"/>
    <mergeCell ref="BR93:BX93"/>
    <mergeCell ref="BR71:BX78"/>
    <mergeCell ref="BR79:BX84"/>
    <mergeCell ref="BR85:BX90"/>
  </mergeCells>
  <phoneticPr fontId="0" type="noConversion"/>
  <printOptions horizontalCentered="1"/>
  <pageMargins left="0.59055118110236227" right="0.59055118110236227" top="0.19685039370078741" bottom="0.19685039370078741" header="0" footer="0"/>
  <pageSetup paperSize="9" scale="95" orientation="portrait" r:id="rId2"/>
  <headerFooter alignWithMargins="0"/>
  <rowBreaks count="1" manualBreakCount="1">
    <brk id="112" max="7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2:DM246"/>
  <sheetViews>
    <sheetView showGridLines="0" zoomScale="150" zoomScaleNormal="150" zoomScaleSheetLayoutView="130" workbookViewId="0">
      <selection activeCell="C2" sqref="C2:DL4"/>
    </sheetView>
  </sheetViews>
  <sheetFormatPr defaultColWidth="1.140625" defaultRowHeight="5.0999999999999996" customHeight="1"/>
  <cols>
    <col min="1" max="70" width="1.140625" style="9"/>
    <col min="71" max="85" width="1.140625" style="9" customWidth="1"/>
    <col min="86" max="16384" width="1.140625" style="9"/>
  </cols>
  <sheetData>
    <row r="2" spans="3:116" ht="5.0999999999999996" customHeight="1">
      <c r="C2" s="544" t="s">
        <v>102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648"/>
      <c r="BD2" s="648"/>
      <c r="BE2" s="648"/>
      <c r="BF2" s="648"/>
      <c r="BG2" s="648"/>
      <c r="BH2" s="648"/>
      <c r="BI2" s="648"/>
      <c r="BJ2" s="648"/>
      <c r="BK2" s="648"/>
      <c r="BL2" s="648"/>
      <c r="BM2" s="648"/>
      <c r="BN2" s="648"/>
      <c r="BO2" s="648"/>
      <c r="BP2" s="648"/>
      <c r="BQ2" s="648"/>
      <c r="BR2" s="648"/>
      <c r="BS2" s="648"/>
      <c r="BT2" s="648"/>
      <c r="BU2" s="648"/>
      <c r="BV2" s="648"/>
      <c r="BW2" s="648"/>
      <c r="BX2" s="648"/>
      <c r="BY2" s="648"/>
      <c r="BZ2" s="648"/>
      <c r="CA2" s="648"/>
      <c r="CB2" s="648"/>
      <c r="CC2" s="648"/>
      <c r="CD2" s="648"/>
      <c r="CE2" s="648"/>
      <c r="CF2" s="648"/>
      <c r="CG2" s="648"/>
      <c r="CH2" s="648"/>
      <c r="CI2" s="648"/>
      <c r="CJ2" s="648"/>
      <c r="CK2" s="648"/>
      <c r="CL2" s="648"/>
      <c r="CM2" s="648"/>
      <c r="CN2" s="648"/>
      <c r="CO2" s="648"/>
      <c r="CP2" s="648"/>
      <c r="CQ2" s="648"/>
      <c r="CR2" s="648"/>
      <c r="CS2" s="648"/>
      <c r="CT2" s="648"/>
      <c r="CU2" s="648"/>
      <c r="CV2" s="648"/>
      <c r="CW2" s="648"/>
      <c r="CX2" s="648"/>
      <c r="CY2" s="648"/>
      <c r="CZ2" s="648"/>
      <c r="DA2" s="648"/>
      <c r="DB2" s="648"/>
      <c r="DC2" s="648"/>
      <c r="DD2" s="648"/>
      <c r="DE2" s="648"/>
      <c r="DF2" s="648"/>
      <c r="DG2" s="648"/>
      <c r="DH2" s="648"/>
      <c r="DI2" s="648"/>
      <c r="DJ2" s="648"/>
      <c r="DK2" s="648"/>
      <c r="DL2" s="1018"/>
    </row>
    <row r="3" spans="3:116" ht="5.0999999999999996" customHeight="1">
      <c r="C3" s="639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  <c r="BX3" s="553"/>
      <c r="BY3" s="553"/>
      <c r="BZ3" s="553"/>
      <c r="CA3" s="55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553"/>
      <c r="CW3" s="553"/>
      <c r="CX3" s="553"/>
      <c r="CY3" s="553"/>
      <c r="CZ3" s="553"/>
      <c r="DA3" s="553"/>
      <c r="DB3" s="553"/>
      <c r="DC3" s="553"/>
      <c r="DD3" s="553"/>
      <c r="DE3" s="553"/>
      <c r="DF3" s="553"/>
      <c r="DG3" s="553"/>
      <c r="DH3" s="553"/>
      <c r="DI3" s="553"/>
      <c r="DJ3" s="553"/>
      <c r="DK3" s="553"/>
      <c r="DL3" s="927"/>
    </row>
    <row r="4" spans="3:116" ht="5.0999999999999996" customHeight="1">
      <c r="C4" s="639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B4" s="553"/>
      <c r="BC4" s="553"/>
      <c r="BD4" s="553"/>
      <c r="BE4" s="553"/>
      <c r="BF4" s="553"/>
      <c r="BG4" s="553"/>
      <c r="BH4" s="553"/>
      <c r="BI4" s="553"/>
      <c r="BJ4" s="553"/>
      <c r="BK4" s="553"/>
      <c r="BL4" s="553"/>
      <c r="BM4" s="553"/>
      <c r="BN4" s="553"/>
      <c r="BO4" s="553"/>
      <c r="BP4" s="553"/>
      <c r="BQ4" s="553"/>
      <c r="BR4" s="553"/>
      <c r="BS4" s="553"/>
      <c r="BT4" s="553"/>
      <c r="BU4" s="553"/>
      <c r="BV4" s="553"/>
      <c r="BW4" s="553"/>
      <c r="BX4" s="553"/>
      <c r="BY4" s="553"/>
      <c r="BZ4" s="553"/>
      <c r="CA4" s="553"/>
      <c r="CB4" s="553"/>
      <c r="CC4" s="553"/>
      <c r="CD4" s="553"/>
      <c r="CE4" s="553"/>
      <c r="CF4" s="553"/>
      <c r="CG4" s="553"/>
      <c r="CH4" s="553"/>
      <c r="CI4" s="553"/>
      <c r="CJ4" s="553"/>
      <c r="CK4" s="553"/>
      <c r="CL4" s="553"/>
      <c r="CM4" s="553"/>
      <c r="CN4" s="553"/>
      <c r="CO4" s="553"/>
      <c r="CP4" s="553"/>
      <c r="CQ4" s="553"/>
      <c r="CR4" s="553"/>
      <c r="CS4" s="553"/>
      <c r="CT4" s="553"/>
      <c r="CU4" s="553"/>
      <c r="CV4" s="553"/>
      <c r="CW4" s="553"/>
      <c r="CX4" s="553"/>
      <c r="CY4" s="553"/>
      <c r="CZ4" s="553"/>
      <c r="DA4" s="553"/>
      <c r="DB4" s="553"/>
      <c r="DC4" s="553"/>
      <c r="DD4" s="553"/>
      <c r="DE4" s="553"/>
      <c r="DF4" s="553"/>
      <c r="DG4" s="553"/>
      <c r="DH4" s="553"/>
      <c r="DI4" s="553"/>
      <c r="DJ4" s="553"/>
      <c r="DK4" s="553"/>
      <c r="DL4" s="927"/>
    </row>
    <row r="5" spans="3:116" ht="5.0999999999999996" customHeight="1">
      <c r="C5" s="1019" t="s">
        <v>268</v>
      </c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1020"/>
      <c r="AE5" s="1020"/>
      <c r="AF5" s="1020"/>
      <c r="AG5" s="1020"/>
      <c r="AH5" s="1020"/>
      <c r="AI5" s="1020"/>
      <c r="AJ5" s="1020"/>
      <c r="AK5" s="1020"/>
      <c r="AL5" s="1020"/>
      <c r="AM5" s="1020"/>
      <c r="AN5" s="1020"/>
      <c r="AO5" s="1020"/>
      <c r="AP5" s="1020"/>
      <c r="AQ5" s="1020"/>
      <c r="AR5" s="1020"/>
      <c r="AS5" s="1020"/>
      <c r="AT5" s="1020"/>
      <c r="AU5" s="1020"/>
      <c r="AV5" s="1020"/>
      <c r="AW5" s="1020"/>
      <c r="AX5" s="1020"/>
      <c r="AY5" s="1020"/>
      <c r="AZ5" s="1020"/>
      <c r="BA5" s="1020"/>
      <c r="BB5" s="1020"/>
      <c r="BC5" s="1020"/>
      <c r="BD5" s="1020"/>
      <c r="BE5" s="1020"/>
      <c r="BF5" s="1020"/>
      <c r="BG5" s="1020"/>
      <c r="BH5" s="1020"/>
      <c r="BI5" s="1020"/>
      <c r="BJ5" s="1020"/>
      <c r="BK5" s="1020"/>
      <c r="BL5" s="1020"/>
      <c r="BM5" s="1020"/>
      <c r="BN5" s="1020"/>
      <c r="BO5" s="1020"/>
      <c r="BP5" s="1020"/>
      <c r="BQ5" s="1020"/>
      <c r="BR5" s="1020"/>
      <c r="BS5" s="1020"/>
      <c r="BT5" s="1020"/>
      <c r="BU5" s="1020"/>
      <c r="BV5" s="1020"/>
      <c r="BW5" s="1020"/>
      <c r="BX5" s="1020"/>
      <c r="BY5" s="1020"/>
      <c r="BZ5" s="1020"/>
      <c r="CA5" s="1020"/>
      <c r="CB5" s="1020"/>
      <c r="CC5" s="1020"/>
      <c r="CD5" s="1020"/>
      <c r="CE5" s="1020"/>
      <c r="CF5" s="1020"/>
      <c r="CG5" s="1020"/>
      <c r="CH5" s="1020"/>
      <c r="CI5" s="1020"/>
      <c r="CJ5" s="1020"/>
      <c r="CK5" s="1020"/>
      <c r="CL5" s="1020"/>
      <c r="CM5" s="1020"/>
      <c r="CN5" s="1020"/>
      <c r="CO5" s="1020"/>
      <c r="CP5" s="1020"/>
      <c r="CQ5" s="1020"/>
      <c r="CR5" s="1020"/>
      <c r="CS5" s="1020"/>
      <c r="CT5" s="1020"/>
      <c r="CU5" s="1020"/>
      <c r="CV5" s="1020"/>
      <c r="CW5" s="1020"/>
      <c r="CX5" s="1020"/>
      <c r="CY5" s="1020"/>
      <c r="CZ5" s="1020"/>
      <c r="DA5" s="1020"/>
      <c r="DB5" s="1020"/>
      <c r="DC5" s="1020"/>
      <c r="DD5" s="1020"/>
      <c r="DE5" s="1020"/>
      <c r="DF5" s="1020"/>
      <c r="DG5" s="1020"/>
      <c r="DH5" s="1020"/>
      <c r="DI5" s="1020"/>
      <c r="DJ5" s="1020"/>
      <c r="DK5" s="1020"/>
      <c r="DL5" s="1021"/>
    </row>
    <row r="6" spans="3:116" ht="5.0999999999999996" customHeight="1">
      <c r="C6" s="1019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  <c r="CL6" s="1020"/>
      <c r="CM6" s="1020"/>
      <c r="CN6" s="1020"/>
      <c r="CO6" s="1020"/>
      <c r="CP6" s="1020"/>
      <c r="CQ6" s="1020"/>
      <c r="CR6" s="1020"/>
      <c r="CS6" s="1020"/>
      <c r="CT6" s="1020"/>
      <c r="CU6" s="1020"/>
      <c r="CV6" s="1020"/>
      <c r="CW6" s="1020"/>
      <c r="CX6" s="1020"/>
      <c r="CY6" s="1020"/>
      <c r="CZ6" s="1020"/>
      <c r="DA6" s="1020"/>
      <c r="DB6" s="1020"/>
      <c r="DC6" s="1020"/>
      <c r="DD6" s="1020"/>
      <c r="DE6" s="1020"/>
      <c r="DF6" s="1020"/>
      <c r="DG6" s="1020"/>
      <c r="DH6" s="1020"/>
      <c r="DI6" s="1020"/>
      <c r="DJ6" s="1020"/>
      <c r="DK6" s="1020"/>
      <c r="DL6" s="1021"/>
    </row>
    <row r="7" spans="3:116" ht="5.0999999999999996" customHeight="1">
      <c r="C7" s="1019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1020"/>
      <c r="Z7" s="1020"/>
      <c r="AA7" s="1020"/>
      <c r="AB7" s="1020"/>
      <c r="AC7" s="1020"/>
      <c r="AD7" s="1020"/>
      <c r="AE7" s="1020"/>
      <c r="AF7" s="1020"/>
      <c r="AG7" s="1020"/>
      <c r="AH7" s="1020"/>
      <c r="AI7" s="1020"/>
      <c r="AJ7" s="1020"/>
      <c r="AK7" s="1020"/>
      <c r="AL7" s="1020"/>
      <c r="AM7" s="1020"/>
      <c r="AN7" s="1020"/>
      <c r="AO7" s="1020"/>
      <c r="AP7" s="1020"/>
      <c r="AQ7" s="1020"/>
      <c r="AR7" s="1020"/>
      <c r="AS7" s="1020"/>
      <c r="AT7" s="1020"/>
      <c r="AU7" s="1020"/>
      <c r="AV7" s="1020"/>
      <c r="AW7" s="1020"/>
      <c r="AX7" s="1020"/>
      <c r="AY7" s="1020"/>
      <c r="AZ7" s="1020"/>
      <c r="BA7" s="1020"/>
      <c r="BB7" s="1020"/>
      <c r="BC7" s="1020"/>
      <c r="BD7" s="1020"/>
      <c r="BE7" s="1020"/>
      <c r="BF7" s="1020"/>
      <c r="BG7" s="1020"/>
      <c r="BH7" s="1020"/>
      <c r="BI7" s="1020"/>
      <c r="BJ7" s="1020"/>
      <c r="BK7" s="1020"/>
      <c r="BL7" s="1020"/>
      <c r="BM7" s="1020"/>
      <c r="BN7" s="1020"/>
      <c r="BO7" s="1020"/>
      <c r="BP7" s="1020"/>
      <c r="BQ7" s="1020"/>
      <c r="BR7" s="1020"/>
      <c r="BS7" s="1020"/>
      <c r="BT7" s="1020"/>
      <c r="BU7" s="1020"/>
      <c r="BV7" s="1020"/>
      <c r="BW7" s="1020"/>
      <c r="BX7" s="1020"/>
      <c r="BY7" s="1020"/>
      <c r="BZ7" s="1020"/>
      <c r="CA7" s="1020"/>
      <c r="CB7" s="1020"/>
      <c r="CC7" s="1020"/>
      <c r="CD7" s="1020"/>
      <c r="CE7" s="1020"/>
      <c r="CF7" s="1020"/>
      <c r="CG7" s="1020"/>
      <c r="CH7" s="1020"/>
      <c r="CI7" s="1020"/>
      <c r="CJ7" s="1020"/>
      <c r="CK7" s="1020"/>
      <c r="CL7" s="1020"/>
      <c r="CM7" s="1020"/>
      <c r="CN7" s="1020"/>
      <c r="CO7" s="1020"/>
      <c r="CP7" s="1020"/>
      <c r="CQ7" s="1020"/>
      <c r="CR7" s="1020"/>
      <c r="CS7" s="1020"/>
      <c r="CT7" s="1020"/>
      <c r="CU7" s="1020"/>
      <c r="CV7" s="1020"/>
      <c r="CW7" s="1020"/>
      <c r="CX7" s="1020"/>
      <c r="CY7" s="1020"/>
      <c r="CZ7" s="1020"/>
      <c r="DA7" s="1020"/>
      <c r="DB7" s="1020"/>
      <c r="DC7" s="1020"/>
      <c r="DD7" s="1020"/>
      <c r="DE7" s="1020"/>
      <c r="DF7" s="1020"/>
      <c r="DG7" s="1020"/>
      <c r="DH7" s="1020"/>
      <c r="DI7" s="1020"/>
      <c r="DJ7" s="1020"/>
      <c r="DK7" s="1020"/>
      <c r="DL7" s="1021"/>
    </row>
    <row r="8" spans="3:116" ht="5.0999999999999996" customHeight="1">
      <c r="C8" s="1019" t="s">
        <v>83</v>
      </c>
      <c r="D8" s="1020"/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1020"/>
      <c r="P8" s="1020"/>
      <c r="Q8" s="1020"/>
      <c r="R8" s="1020"/>
      <c r="S8" s="1020"/>
      <c r="T8" s="1020"/>
      <c r="U8" s="1020"/>
      <c r="V8" s="1020"/>
      <c r="W8" s="1020"/>
      <c r="X8" s="1020"/>
      <c r="Y8" s="1020"/>
      <c r="Z8" s="1020"/>
      <c r="AA8" s="1020"/>
      <c r="AB8" s="1020"/>
      <c r="AC8" s="1020"/>
      <c r="AD8" s="1020"/>
      <c r="AE8" s="1020"/>
      <c r="AF8" s="1020"/>
      <c r="AG8" s="1020"/>
      <c r="AH8" s="1020"/>
      <c r="AI8" s="1020"/>
      <c r="AJ8" s="1020"/>
      <c r="AK8" s="1020"/>
      <c r="AL8" s="1020"/>
      <c r="AM8" s="1020"/>
      <c r="AN8" s="1020"/>
      <c r="AO8" s="1020"/>
      <c r="AP8" s="1020"/>
      <c r="AQ8" s="1020"/>
      <c r="AR8" s="1020"/>
      <c r="AS8" s="1020"/>
      <c r="AT8" s="1020"/>
      <c r="AU8" s="1020"/>
      <c r="AV8" s="1020"/>
      <c r="AW8" s="1020"/>
      <c r="AX8" s="1020"/>
      <c r="AY8" s="1020"/>
      <c r="AZ8" s="1020"/>
      <c r="BA8" s="1020"/>
      <c r="BB8" s="1020"/>
      <c r="BC8" s="1020"/>
      <c r="BD8" s="1020"/>
      <c r="BE8" s="1020"/>
      <c r="BF8" s="1020"/>
      <c r="BG8" s="1020"/>
      <c r="BH8" s="1020"/>
      <c r="BI8" s="1020"/>
      <c r="BJ8" s="1020"/>
      <c r="BK8" s="1020"/>
      <c r="BL8" s="1020"/>
      <c r="BM8" s="1020"/>
      <c r="BN8" s="1020"/>
      <c r="BO8" s="1020"/>
      <c r="BP8" s="1020"/>
      <c r="BQ8" s="1020"/>
      <c r="BR8" s="1020"/>
      <c r="BS8" s="1020"/>
      <c r="BT8" s="1020"/>
      <c r="BU8" s="1020"/>
      <c r="BV8" s="1020"/>
      <c r="BW8" s="1020"/>
      <c r="BX8" s="1020"/>
      <c r="BY8" s="1020"/>
      <c r="BZ8" s="1020"/>
      <c r="CA8" s="1020"/>
      <c r="CB8" s="1020"/>
      <c r="CC8" s="1020"/>
      <c r="CD8" s="1020"/>
      <c r="CE8" s="1020"/>
      <c r="CF8" s="1020"/>
      <c r="CG8" s="1020"/>
      <c r="CH8" s="1020"/>
      <c r="CI8" s="1020"/>
      <c r="CJ8" s="1020"/>
      <c r="CK8" s="1020"/>
      <c r="CL8" s="1020"/>
      <c r="CM8" s="1020"/>
      <c r="CN8" s="1020"/>
      <c r="CO8" s="1020"/>
      <c r="CP8" s="1020"/>
      <c r="CQ8" s="1020"/>
      <c r="CR8" s="1020"/>
      <c r="CS8" s="1020"/>
      <c r="CT8" s="1020"/>
      <c r="CU8" s="1020"/>
      <c r="CV8" s="1020"/>
      <c r="CW8" s="1020"/>
      <c r="CX8" s="1020"/>
      <c r="CY8" s="1020"/>
      <c r="CZ8" s="1020"/>
      <c r="DA8" s="1020"/>
      <c r="DB8" s="1020"/>
      <c r="DC8" s="1020"/>
      <c r="DD8" s="1020"/>
      <c r="DE8" s="1020"/>
      <c r="DF8" s="1020"/>
      <c r="DG8" s="1020"/>
      <c r="DH8" s="1020"/>
      <c r="DI8" s="1020"/>
      <c r="DJ8" s="1020"/>
      <c r="DK8" s="1020"/>
      <c r="DL8" s="1021"/>
    </row>
    <row r="9" spans="3:116" ht="5.0999999999999996" customHeight="1">
      <c r="C9" s="1019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20"/>
      <c r="X9" s="1020"/>
      <c r="Y9" s="1020"/>
      <c r="Z9" s="1020"/>
      <c r="AA9" s="1020"/>
      <c r="AB9" s="1020"/>
      <c r="AC9" s="1020"/>
      <c r="AD9" s="1020"/>
      <c r="AE9" s="1020"/>
      <c r="AF9" s="1020"/>
      <c r="AG9" s="1020"/>
      <c r="AH9" s="1020"/>
      <c r="AI9" s="1020"/>
      <c r="AJ9" s="1020"/>
      <c r="AK9" s="1020"/>
      <c r="AL9" s="1020"/>
      <c r="AM9" s="1020"/>
      <c r="AN9" s="1020"/>
      <c r="AO9" s="1020"/>
      <c r="AP9" s="1020"/>
      <c r="AQ9" s="1020"/>
      <c r="AR9" s="1020"/>
      <c r="AS9" s="1020"/>
      <c r="AT9" s="1020"/>
      <c r="AU9" s="1020"/>
      <c r="AV9" s="1020"/>
      <c r="AW9" s="1020"/>
      <c r="AX9" s="1020"/>
      <c r="AY9" s="1020"/>
      <c r="AZ9" s="1020"/>
      <c r="BA9" s="1020"/>
      <c r="BB9" s="1020"/>
      <c r="BC9" s="1020"/>
      <c r="BD9" s="1020"/>
      <c r="BE9" s="1020"/>
      <c r="BF9" s="1020"/>
      <c r="BG9" s="1020"/>
      <c r="BH9" s="1020"/>
      <c r="BI9" s="1020"/>
      <c r="BJ9" s="1020"/>
      <c r="BK9" s="1020"/>
      <c r="BL9" s="1020"/>
      <c r="BM9" s="1020"/>
      <c r="BN9" s="1020"/>
      <c r="BO9" s="1020"/>
      <c r="BP9" s="1020"/>
      <c r="BQ9" s="1020"/>
      <c r="BR9" s="1020"/>
      <c r="BS9" s="1020"/>
      <c r="BT9" s="1020"/>
      <c r="BU9" s="1020"/>
      <c r="BV9" s="1020"/>
      <c r="BW9" s="1020"/>
      <c r="BX9" s="1020"/>
      <c r="BY9" s="1020"/>
      <c r="BZ9" s="1020"/>
      <c r="CA9" s="1020"/>
      <c r="CB9" s="1020"/>
      <c r="CC9" s="1020"/>
      <c r="CD9" s="1020"/>
      <c r="CE9" s="1020"/>
      <c r="CF9" s="1020"/>
      <c r="CG9" s="1020"/>
      <c r="CH9" s="1020"/>
      <c r="CI9" s="1020"/>
      <c r="CJ9" s="1020"/>
      <c r="CK9" s="1020"/>
      <c r="CL9" s="1020"/>
      <c r="CM9" s="1020"/>
      <c r="CN9" s="1020"/>
      <c r="CO9" s="1020"/>
      <c r="CP9" s="1020"/>
      <c r="CQ9" s="1020"/>
      <c r="CR9" s="1020"/>
      <c r="CS9" s="1020"/>
      <c r="CT9" s="1020"/>
      <c r="CU9" s="1020"/>
      <c r="CV9" s="1020"/>
      <c r="CW9" s="1020"/>
      <c r="CX9" s="1020"/>
      <c r="CY9" s="1020"/>
      <c r="CZ9" s="1020"/>
      <c r="DA9" s="1020"/>
      <c r="DB9" s="1020"/>
      <c r="DC9" s="1020"/>
      <c r="DD9" s="1020"/>
      <c r="DE9" s="1020"/>
      <c r="DF9" s="1020"/>
      <c r="DG9" s="1020"/>
      <c r="DH9" s="1020"/>
      <c r="DI9" s="1020"/>
      <c r="DJ9" s="1020"/>
      <c r="DK9" s="1020"/>
      <c r="DL9" s="1021"/>
    </row>
    <row r="10" spans="3:116" ht="5.0999999999999996" customHeight="1">
      <c r="C10" s="1019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0"/>
      <c r="Z10" s="1020"/>
      <c r="AA10" s="1020"/>
      <c r="AB10" s="1020"/>
      <c r="AC10" s="1020"/>
      <c r="AD10" s="1020"/>
      <c r="AE10" s="1020"/>
      <c r="AF10" s="1020"/>
      <c r="AG10" s="1020"/>
      <c r="AH10" s="1020"/>
      <c r="AI10" s="1020"/>
      <c r="AJ10" s="1020"/>
      <c r="AK10" s="1020"/>
      <c r="AL10" s="1020"/>
      <c r="AM10" s="1020"/>
      <c r="AN10" s="1020"/>
      <c r="AO10" s="1020"/>
      <c r="AP10" s="1020"/>
      <c r="AQ10" s="1020"/>
      <c r="AR10" s="1020"/>
      <c r="AS10" s="1020"/>
      <c r="AT10" s="1020"/>
      <c r="AU10" s="1020"/>
      <c r="AV10" s="1020"/>
      <c r="AW10" s="1020"/>
      <c r="AX10" s="1020"/>
      <c r="AY10" s="1020"/>
      <c r="AZ10" s="1020"/>
      <c r="BA10" s="1020"/>
      <c r="BB10" s="1020"/>
      <c r="BC10" s="1020"/>
      <c r="BD10" s="1020"/>
      <c r="BE10" s="1020"/>
      <c r="BF10" s="1020"/>
      <c r="BG10" s="1020"/>
      <c r="BH10" s="1020"/>
      <c r="BI10" s="1020"/>
      <c r="BJ10" s="1020"/>
      <c r="BK10" s="1020"/>
      <c r="BL10" s="1020"/>
      <c r="BM10" s="1020"/>
      <c r="BN10" s="1020"/>
      <c r="BO10" s="1020"/>
      <c r="BP10" s="1020"/>
      <c r="BQ10" s="1020"/>
      <c r="BR10" s="1020"/>
      <c r="BS10" s="1020"/>
      <c r="BT10" s="1020"/>
      <c r="BU10" s="1020"/>
      <c r="BV10" s="1020"/>
      <c r="BW10" s="1020"/>
      <c r="BX10" s="1020"/>
      <c r="BY10" s="1020"/>
      <c r="BZ10" s="1020"/>
      <c r="CA10" s="1020"/>
      <c r="CB10" s="1020"/>
      <c r="CC10" s="1020"/>
      <c r="CD10" s="1020"/>
      <c r="CE10" s="1020"/>
      <c r="CF10" s="1020"/>
      <c r="CG10" s="1020"/>
      <c r="CH10" s="1020"/>
      <c r="CI10" s="1020"/>
      <c r="CJ10" s="1020"/>
      <c r="CK10" s="1020"/>
      <c r="CL10" s="1020"/>
      <c r="CM10" s="1020"/>
      <c r="CN10" s="1020"/>
      <c r="CO10" s="1020"/>
      <c r="CP10" s="1020"/>
      <c r="CQ10" s="1020"/>
      <c r="CR10" s="1020"/>
      <c r="CS10" s="1020"/>
      <c r="CT10" s="1020"/>
      <c r="CU10" s="1020"/>
      <c r="CV10" s="1020"/>
      <c r="CW10" s="1020"/>
      <c r="CX10" s="1020"/>
      <c r="CY10" s="1020"/>
      <c r="CZ10" s="1020"/>
      <c r="DA10" s="1020"/>
      <c r="DB10" s="1020"/>
      <c r="DC10" s="1020"/>
      <c r="DD10" s="1020"/>
      <c r="DE10" s="1020"/>
      <c r="DF10" s="1020"/>
      <c r="DG10" s="1020"/>
      <c r="DH10" s="1020"/>
      <c r="DI10" s="1020"/>
      <c r="DJ10" s="1020"/>
      <c r="DK10" s="1020"/>
      <c r="DL10" s="1021"/>
    </row>
    <row r="11" spans="3:116" ht="5.0999999999999996" customHeight="1">
      <c r="C11" s="639" t="s">
        <v>103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022"/>
      <c r="AM11" s="1022"/>
      <c r="AN11" s="1022"/>
      <c r="AO11" s="1022"/>
      <c r="AP11" s="1022"/>
      <c r="AQ11" s="1022"/>
      <c r="AR11" s="1022"/>
      <c r="AS11" s="1022"/>
      <c r="AT11" s="1022"/>
      <c r="AU11" s="1022"/>
      <c r="AV11" s="1022"/>
      <c r="AW11" s="1022"/>
      <c r="AX11" s="1022"/>
      <c r="AY11" s="1022"/>
      <c r="AZ11" s="1022"/>
      <c r="BA11" s="1022"/>
      <c r="BB11" s="1022"/>
      <c r="BC11" s="1022"/>
      <c r="BD11" s="1022"/>
      <c r="BE11" s="1022"/>
      <c r="BF11" s="1022"/>
      <c r="BG11" s="1022"/>
      <c r="BH11" s="1022"/>
      <c r="BI11" s="1022"/>
      <c r="BJ11" s="1022"/>
      <c r="BK11" s="1022"/>
      <c r="BL11" s="1022"/>
      <c r="BM11" s="1022"/>
      <c r="BN11" s="1022"/>
      <c r="BO11" s="1022"/>
      <c r="BP11" s="1022"/>
      <c r="BQ11" s="1022"/>
      <c r="BR11" s="1022"/>
      <c r="BS11" s="1022"/>
      <c r="BT11" s="1022"/>
      <c r="BU11" s="1022"/>
      <c r="BV11" s="1022"/>
      <c r="BW11" s="1022"/>
      <c r="BX11" s="1022"/>
      <c r="BY11" s="1022"/>
      <c r="BZ11" s="1022"/>
      <c r="CA11" s="1022"/>
      <c r="CB11" s="1022"/>
      <c r="CC11" s="1022"/>
      <c r="CD11" s="1022"/>
      <c r="CE11" s="1022"/>
      <c r="CF11" s="1022"/>
      <c r="CG11" s="1022"/>
      <c r="CH11" s="1022"/>
      <c r="CI11" s="1022"/>
      <c r="CJ11" s="1022"/>
      <c r="CK11" s="1022"/>
      <c r="CL11" s="1022"/>
      <c r="CM11" s="1022"/>
      <c r="CN11" s="1022"/>
      <c r="CO11" s="1022"/>
      <c r="CP11" s="1022"/>
      <c r="CQ11" s="1022"/>
      <c r="CR11" s="1022"/>
      <c r="CS11" s="1022"/>
      <c r="CT11" s="1022"/>
      <c r="CU11" s="1022"/>
      <c r="CV11" s="1022"/>
      <c r="CW11" s="1022"/>
      <c r="CX11" s="1022"/>
      <c r="CY11" s="1022"/>
      <c r="CZ11" s="1022"/>
      <c r="DA11" s="1022"/>
      <c r="DB11" s="1022"/>
      <c r="DC11" s="1022"/>
      <c r="DD11" s="1022"/>
      <c r="DE11" s="1022"/>
      <c r="DF11" s="1022"/>
      <c r="DG11" s="1022"/>
      <c r="DH11" s="1022"/>
      <c r="DI11" s="1022"/>
      <c r="DJ11" s="1022"/>
      <c r="DK11" s="1022"/>
      <c r="DL11" s="1023"/>
    </row>
    <row r="12" spans="3:116" ht="5.0999999999999996" customHeight="1">
      <c r="C12" s="1024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2"/>
      <c r="X12" s="1022"/>
      <c r="Y12" s="1022"/>
      <c r="Z12" s="1022"/>
      <c r="AA12" s="1022"/>
      <c r="AB12" s="1022"/>
      <c r="AC12" s="1022"/>
      <c r="AD12" s="1022"/>
      <c r="AE12" s="1022"/>
      <c r="AF12" s="1022"/>
      <c r="AG12" s="1022"/>
      <c r="AH12" s="1022"/>
      <c r="AI12" s="1022"/>
      <c r="AJ12" s="1022"/>
      <c r="AK12" s="1022"/>
      <c r="AL12" s="1022"/>
      <c r="AM12" s="1022"/>
      <c r="AN12" s="1022"/>
      <c r="AO12" s="1022"/>
      <c r="AP12" s="1022"/>
      <c r="AQ12" s="1022"/>
      <c r="AR12" s="1022"/>
      <c r="AS12" s="1022"/>
      <c r="AT12" s="1022"/>
      <c r="AU12" s="1022"/>
      <c r="AV12" s="1022"/>
      <c r="AW12" s="1022"/>
      <c r="AX12" s="1022"/>
      <c r="AY12" s="1022"/>
      <c r="AZ12" s="1022"/>
      <c r="BA12" s="1022"/>
      <c r="BB12" s="1022"/>
      <c r="BC12" s="1022"/>
      <c r="BD12" s="1022"/>
      <c r="BE12" s="1022"/>
      <c r="BF12" s="1022"/>
      <c r="BG12" s="1022"/>
      <c r="BH12" s="1022"/>
      <c r="BI12" s="1022"/>
      <c r="BJ12" s="1022"/>
      <c r="BK12" s="1022"/>
      <c r="BL12" s="1022"/>
      <c r="BM12" s="1022"/>
      <c r="BN12" s="1022"/>
      <c r="BO12" s="1022"/>
      <c r="BP12" s="1022"/>
      <c r="BQ12" s="1022"/>
      <c r="BR12" s="1022"/>
      <c r="BS12" s="1022"/>
      <c r="BT12" s="1022"/>
      <c r="BU12" s="1022"/>
      <c r="BV12" s="1022"/>
      <c r="BW12" s="1022"/>
      <c r="BX12" s="1022"/>
      <c r="BY12" s="1022"/>
      <c r="BZ12" s="1022"/>
      <c r="CA12" s="1022"/>
      <c r="CB12" s="1022"/>
      <c r="CC12" s="1022"/>
      <c r="CD12" s="1022"/>
      <c r="CE12" s="1022"/>
      <c r="CF12" s="1022"/>
      <c r="CG12" s="1022"/>
      <c r="CH12" s="1022"/>
      <c r="CI12" s="1022"/>
      <c r="CJ12" s="1022"/>
      <c r="CK12" s="1022"/>
      <c r="CL12" s="1022"/>
      <c r="CM12" s="1022"/>
      <c r="CN12" s="1022"/>
      <c r="CO12" s="1022"/>
      <c r="CP12" s="1022"/>
      <c r="CQ12" s="1022"/>
      <c r="CR12" s="1022"/>
      <c r="CS12" s="1022"/>
      <c r="CT12" s="1022"/>
      <c r="CU12" s="1022"/>
      <c r="CV12" s="1022"/>
      <c r="CW12" s="1022"/>
      <c r="CX12" s="1022"/>
      <c r="CY12" s="1022"/>
      <c r="CZ12" s="1022"/>
      <c r="DA12" s="1022"/>
      <c r="DB12" s="1022"/>
      <c r="DC12" s="1022"/>
      <c r="DD12" s="1022"/>
      <c r="DE12" s="1022"/>
      <c r="DF12" s="1022"/>
      <c r="DG12" s="1022"/>
      <c r="DH12" s="1022"/>
      <c r="DI12" s="1022"/>
      <c r="DJ12" s="1022"/>
      <c r="DK12" s="1022"/>
      <c r="DL12" s="1023"/>
    </row>
    <row r="13" spans="3:116" ht="5.0999999999999996" customHeight="1">
      <c r="C13" s="1025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6"/>
      <c r="P13" s="1026"/>
      <c r="Q13" s="1026"/>
      <c r="R13" s="1026"/>
      <c r="S13" s="1026"/>
      <c r="T13" s="1026"/>
      <c r="U13" s="1026"/>
      <c r="V13" s="1026"/>
      <c r="W13" s="1026"/>
      <c r="X13" s="1026"/>
      <c r="Y13" s="1026"/>
      <c r="Z13" s="1026"/>
      <c r="AA13" s="1026"/>
      <c r="AB13" s="1026"/>
      <c r="AC13" s="1026"/>
      <c r="AD13" s="1026"/>
      <c r="AE13" s="1026"/>
      <c r="AF13" s="1026"/>
      <c r="AG13" s="1026"/>
      <c r="AH13" s="1026"/>
      <c r="AI13" s="1026"/>
      <c r="AJ13" s="1026"/>
      <c r="AK13" s="1026"/>
      <c r="AL13" s="1026"/>
      <c r="AM13" s="1026"/>
      <c r="AN13" s="1026"/>
      <c r="AO13" s="1026"/>
      <c r="AP13" s="1026"/>
      <c r="AQ13" s="1026"/>
      <c r="AR13" s="1026"/>
      <c r="AS13" s="1026"/>
      <c r="AT13" s="1026"/>
      <c r="AU13" s="1026"/>
      <c r="AV13" s="1026"/>
      <c r="AW13" s="1026"/>
      <c r="AX13" s="1026"/>
      <c r="AY13" s="1026"/>
      <c r="AZ13" s="1026"/>
      <c r="BA13" s="1026"/>
      <c r="BB13" s="1026"/>
      <c r="BC13" s="1026"/>
      <c r="BD13" s="1026"/>
      <c r="BE13" s="1026"/>
      <c r="BF13" s="1026"/>
      <c r="BG13" s="1026"/>
      <c r="BH13" s="1026"/>
      <c r="BI13" s="1026"/>
      <c r="BJ13" s="1026"/>
      <c r="BK13" s="1026"/>
      <c r="BL13" s="1026"/>
      <c r="BM13" s="1026"/>
      <c r="BN13" s="1026"/>
      <c r="BO13" s="1026"/>
      <c r="BP13" s="1026"/>
      <c r="BQ13" s="1026"/>
      <c r="BR13" s="1026"/>
      <c r="BS13" s="1026"/>
      <c r="BT13" s="1026"/>
      <c r="BU13" s="1026"/>
      <c r="BV13" s="1026"/>
      <c r="BW13" s="1026"/>
      <c r="BX13" s="1026"/>
      <c r="BY13" s="1026"/>
      <c r="BZ13" s="1026"/>
      <c r="CA13" s="1026"/>
      <c r="CB13" s="1026"/>
      <c r="CC13" s="1026"/>
      <c r="CD13" s="1026"/>
      <c r="CE13" s="1026"/>
      <c r="CF13" s="1026"/>
      <c r="CG13" s="1026"/>
      <c r="CH13" s="1026"/>
      <c r="CI13" s="1026"/>
      <c r="CJ13" s="1026"/>
      <c r="CK13" s="1026"/>
      <c r="CL13" s="1026"/>
      <c r="CM13" s="1026"/>
      <c r="CN13" s="1026"/>
      <c r="CO13" s="1026"/>
      <c r="CP13" s="1026"/>
      <c r="CQ13" s="1026"/>
      <c r="CR13" s="1026"/>
      <c r="CS13" s="1026"/>
      <c r="CT13" s="1026"/>
      <c r="CU13" s="1026"/>
      <c r="CV13" s="1026"/>
      <c r="CW13" s="1026"/>
      <c r="CX13" s="1026"/>
      <c r="CY13" s="1026"/>
      <c r="CZ13" s="1026"/>
      <c r="DA13" s="1026"/>
      <c r="DB13" s="1026"/>
      <c r="DC13" s="1026"/>
      <c r="DD13" s="1026"/>
      <c r="DE13" s="1026"/>
      <c r="DF13" s="1026"/>
      <c r="DG13" s="1026"/>
      <c r="DH13" s="1026"/>
      <c r="DI13" s="1026"/>
      <c r="DJ13" s="1026"/>
      <c r="DK13" s="1026"/>
      <c r="DL13" s="1027"/>
    </row>
    <row r="14" spans="3:116" ht="12.75" customHeight="1"/>
    <row r="15" spans="3:116" ht="3" customHeight="1">
      <c r="C15" s="868"/>
      <c r="D15" s="1028"/>
      <c r="E15" s="1028"/>
      <c r="F15" s="1028"/>
      <c r="G15" s="1028"/>
      <c r="H15" s="1028"/>
      <c r="I15" s="1028"/>
      <c r="J15" s="1028"/>
      <c r="K15" s="1028"/>
      <c r="L15" s="1028"/>
      <c r="M15" s="1028"/>
      <c r="N15" s="1028"/>
      <c r="O15" s="1028"/>
      <c r="P15" s="1028"/>
      <c r="Q15" s="1028"/>
      <c r="R15" s="1028"/>
      <c r="S15" s="1028"/>
      <c r="T15" s="1028"/>
      <c r="U15" s="1028"/>
      <c r="V15" s="1028"/>
      <c r="W15" s="1028"/>
      <c r="X15" s="1028"/>
      <c r="Y15" s="1028"/>
      <c r="Z15" s="1028"/>
      <c r="AA15" s="1028"/>
      <c r="AB15" s="1028"/>
      <c r="AC15" s="1028"/>
      <c r="AD15" s="1028"/>
      <c r="AE15" s="1028"/>
      <c r="AF15" s="1028"/>
      <c r="AG15" s="1028"/>
      <c r="AH15" s="1028"/>
      <c r="AI15" s="1028"/>
      <c r="AJ15" s="1028"/>
      <c r="AK15" s="1028"/>
      <c r="AL15" s="1028"/>
      <c r="AM15" s="1028"/>
      <c r="AN15" s="1028"/>
      <c r="AO15" s="1028"/>
      <c r="AP15" s="1028"/>
      <c r="AQ15" s="1028"/>
      <c r="AR15" s="1028"/>
      <c r="AS15" s="1028"/>
      <c r="AT15" s="1028"/>
      <c r="AU15" s="1028"/>
      <c r="AV15" s="1028"/>
      <c r="AW15" s="1028"/>
      <c r="AX15" s="1028"/>
      <c r="AY15" s="1028"/>
      <c r="AZ15" s="1028"/>
      <c r="BA15" s="1028"/>
      <c r="BB15" s="1028"/>
      <c r="BC15" s="1028"/>
      <c r="BD15" s="1028"/>
      <c r="BE15" s="1028"/>
      <c r="BF15" s="1028"/>
      <c r="BG15" s="1028"/>
      <c r="BH15" s="1028"/>
      <c r="BI15" s="1028"/>
      <c r="BJ15" s="1028"/>
      <c r="BK15" s="1028"/>
      <c r="BL15" s="1028"/>
      <c r="BM15" s="1028"/>
      <c r="BN15" s="1028"/>
      <c r="BO15" s="1028"/>
      <c r="BP15" s="1028"/>
      <c r="BQ15" s="1028"/>
      <c r="BR15" s="1028"/>
      <c r="BS15" s="1028"/>
      <c r="BT15" s="1028"/>
      <c r="BU15" s="1028"/>
      <c r="BV15" s="1028"/>
      <c r="BW15" s="1028"/>
      <c r="BX15" s="1028"/>
      <c r="BY15" s="1028"/>
      <c r="BZ15" s="1028"/>
      <c r="CA15" s="1028"/>
      <c r="CB15" s="1028"/>
      <c r="CC15" s="1028"/>
      <c r="CD15" s="1028"/>
      <c r="CE15" s="1028"/>
      <c r="CF15" s="1028"/>
      <c r="CG15" s="1028"/>
      <c r="CH15" s="1028"/>
      <c r="CI15" s="1028"/>
      <c r="CJ15" s="1028"/>
      <c r="CK15" s="1028"/>
      <c r="CL15" s="1028"/>
      <c r="CM15" s="1028"/>
      <c r="CN15" s="1028"/>
      <c r="CO15" s="1028"/>
      <c r="CP15" s="1028"/>
      <c r="CQ15" s="1028"/>
      <c r="CR15" s="1028"/>
      <c r="CS15" s="1028"/>
      <c r="CT15" s="1028"/>
      <c r="CU15" s="1028"/>
      <c r="CV15" s="1028"/>
      <c r="CW15" s="1028"/>
      <c r="CX15" s="1028"/>
      <c r="CY15" s="1028"/>
      <c r="CZ15" s="1028"/>
      <c r="DA15" s="1028"/>
      <c r="DB15" s="1028"/>
      <c r="DC15" s="1028"/>
      <c r="DD15" s="1028"/>
      <c r="DE15" s="1028"/>
      <c r="DF15" s="1028"/>
      <c r="DG15" s="1028"/>
      <c r="DH15" s="1028"/>
      <c r="DI15" s="1028"/>
      <c r="DJ15" s="1028"/>
      <c r="DK15" s="1028"/>
      <c r="DL15" s="1029"/>
    </row>
    <row r="16" spans="3:116" ht="5.0999999999999996" customHeight="1">
      <c r="C16" s="853"/>
      <c r="D16" s="679" t="s">
        <v>11</v>
      </c>
      <c r="E16" s="840"/>
      <c r="F16" s="840"/>
      <c r="G16" s="679" t="s">
        <v>12</v>
      </c>
      <c r="H16" s="840"/>
      <c r="I16" s="840"/>
      <c r="J16" s="840"/>
      <c r="K16" s="840"/>
      <c r="L16" s="840"/>
      <c r="M16" s="840"/>
      <c r="N16" s="840"/>
      <c r="O16" s="840"/>
      <c r="P16" s="840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/>
      <c r="AD16" s="840"/>
      <c r="AE16" s="840"/>
      <c r="AF16" s="840"/>
      <c r="AG16" s="840"/>
      <c r="AH16" s="840"/>
      <c r="AI16" s="840"/>
      <c r="AJ16" s="840"/>
      <c r="AK16" s="840"/>
      <c r="AL16" s="840"/>
      <c r="AM16" s="840"/>
      <c r="AN16" s="840"/>
      <c r="AO16" s="840"/>
      <c r="AP16" s="840"/>
      <c r="AQ16" s="840"/>
      <c r="AR16" s="840"/>
      <c r="AS16" s="840"/>
      <c r="AT16" s="840"/>
      <c r="AU16" s="840"/>
      <c r="AV16" s="840"/>
      <c r="AW16" s="840"/>
      <c r="AX16" s="840"/>
      <c r="AY16" s="840"/>
      <c r="AZ16" s="840"/>
      <c r="BA16" s="840"/>
      <c r="BB16" s="840"/>
      <c r="BC16" s="840"/>
      <c r="BD16" s="840"/>
      <c r="BE16" s="840"/>
      <c r="BF16" s="840"/>
      <c r="BG16" s="840"/>
      <c r="BH16" s="840"/>
      <c r="BI16" s="840"/>
      <c r="BJ16" s="840"/>
      <c r="BK16" s="840"/>
      <c r="BL16" s="840"/>
      <c r="BM16" s="840"/>
      <c r="BN16" s="840"/>
      <c r="BO16" s="840"/>
      <c r="BP16" s="840"/>
      <c r="BQ16" s="840"/>
      <c r="BR16" s="840"/>
      <c r="BS16" s="840"/>
      <c r="BT16" s="840"/>
      <c r="BU16" s="840"/>
      <c r="BV16" s="840"/>
      <c r="BW16" s="840"/>
      <c r="BX16" s="840"/>
      <c r="BY16" s="840"/>
      <c r="BZ16" s="840"/>
      <c r="CA16" s="840"/>
      <c r="CB16" s="840"/>
      <c r="CC16" s="840"/>
      <c r="CD16" s="840"/>
      <c r="CE16" s="840"/>
      <c r="CF16" s="840"/>
      <c r="CG16" s="840"/>
      <c r="CH16" s="840"/>
      <c r="CI16" s="840"/>
      <c r="CJ16" s="840"/>
      <c r="CK16" s="840"/>
      <c r="CL16" s="840"/>
      <c r="CM16" s="840"/>
      <c r="CN16" s="840"/>
      <c r="CO16" s="840"/>
      <c r="CP16" s="840"/>
      <c r="CQ16" s="840"/>
      <c r="CR16" s="840"/>
      <c r="CS16" s="840"/>
      <c r="CT16" s="840"/>
      <c r="CU16" s="840"/>
      <c r="CV16" s="840"/>
      <c r="CW16" s="840"/>
      <c r="CX16" s="840"/>
      <c r="CY16" s="840"/>
      <c r="CZ16" s="840"/>
      <c r="DA16" s="840"/>
      <c r="DB16" s="840"/>
      <c r="DC16" s="840"/>
      <c r="DD16" s="840"/>
      <c r="DE16" s="840"/>
      <c r="DF16" s="840"/>
      <c r="DG16" s="840"/>
      <c r="DH16" s="840"/>
      <c r="DI16" s="840"/>
      <c r="DJ16" s="840"/>
      <c r="DK16" s="840"/>
      <c r="DL16" s="854"/>
    </row>
    <row r="17" spans="3:116" ht="5.0999999999999996" customHeight="1">
      <c r="C17" s="853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40"/>
      <c r="AF17" s="840"/>
      <c r="AG17" s="840"/>
      <c r="AH17" s="840"/>
      <c r="AI17" s="840"/>
      <c r="AJ17" s="840"/>
      <c r="AK17" s="840"/>
      <c r="AL17" s="840"/>
      <c r="AM17" s="840"/>
      <c r="AN17" s="840"/>
      <c r="AO17" s="840"/>
      <c r="AP17" s="840"/>
      <c r="AQ17" s="840"/>
      <c r="AR17" s="840"/>
      <c r="AS17" s="840"/>
      <c r="AT17" s="840"/>
      <c r="AU17" s="840"/>
      <c r="AV17" s="840"/>
      <c r="AW17" s="840"/>
      <c r="AX17" s="840"/>
      <c r="AY17" s="840"/>
      <c r="AZ17" s="840"/>
      <c r="BA17" s="840"/>
      <c r="BB17" s="840"/>
      <c r="BC17" s="840"/>
      <c r="BD17" s="840"/>
      <c r="BE17" s="840"/>
      <c r="BF17" s="840"/>
      <c r="BG17" s="840"/>
      <c r="BH17" s="840"/>
      <c r="BI17" s="840"/>
      <c r="BJ17" s="840"/>
      <c r="BK17" s="840"/>
      <c r="BL17" s="840"/>
      <c r="BM17" s="840"/>
      <c r="BN17" s="840"/>
      <c r="BO17" s="840"/>
      <c r="BP17" s="840"/>
      <c r="BQ17" s="840"/>
      <c r="BR17" s="840"/>
      <c r="BS17" s="840"/>
      <c r="BT17" s="840"/>
      <c r="BU17" s="840"/>
      <c r="BV17" s="840"/>
      <c r="BW17" s="840"/>
      <c r="BX17" s="840"/>
      <c r="BY17" s="840"/>
      <c r="BZ17" s="840"/>
      <c r="CA17" s="840"/>
      <c r="CB17" s="840"/>
      <c r="CC17" s="840"/>
      <c r="CD17" s="840"/>
      <c r="CE17" s="840"/>
      <c r="CF17" s="840"/>
      <c r="CG17" s="840"/>
      <c r="CH17" s="840"/>
      <c r="CI17" s="840"/>
      <c r="CJ17" s="840"/>
      <c r="CK17" s="840"/>
      <c r="CL17" s="840"/>
      <c r="CM17" s="840"/>
      <c r="CN17" s="840"/>
      <c r="CO17" s="840"/>
      <c r="CP17" s="840"/>
      <c r="CQ17" s="840"/>
      <c r="CR17" s="840"/>
      <c r="CS17" s="840"/>
      <c r="CT17" s="840"/>
      <c r="CU17" s="840"/>
      <c r="CV17" s="840"/>
      <c r="CW17" s="840"/>
      <c r="CX17" s="840"/>
      <c r="CY17" s="840"/>
      <c r="CZ17" s="840"/>
      <c r="DA17" s="840"/>
      <c r="DB17" s="840"/>
      <c r="DC17" s="840"/>
      <c r="DD17" s="840"/>
      <c r="DE17" s="840"/>
      <c r="DF17" s="840"/>
      <c r="DG17" s="840"/>
      <c r="DH17" s="840"/>
      <c r="DI17" s="840"/>
      <c r="DJ17" s="840"/>
      <c r="DK17" s="840"/>
      <c r="DL17" s="854"/>
    </row>
    <row r="18" spans="3:116" ht="5.0999999999999996" customHeight="1">
      <c r="C18" s="853"/>
      <c r="D18" s="852"/>
      <c r="E18" s="842" t="s">
        <v>13</v>
      </c>
      <c r="F18" s="842"/>
      <c r="G18" s="1032" t="s">
        <v>14</v>
      </c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02">
        <f>FŐLAP!V114</f>
        <v>0</v>
      </c>
      <c r="W18" s="1002"/>
      <c r="X18" s="1002"/>
      <c r="Y18" s="1002"/>
      <c r="Z18" s="1002"/>
      <c r="AA18" s="1002"/>
      <c r="AB18" s="1002"/>
      <c r="AC18" s="1002"/>
      <c r="AD18" s="1002"/>
      <c r="AE18" s="1002"/>
      <c r="AF18" s="1002"/>
      <c r="AG18" s="1002"/>
      <c r="AH18" s="1002"/>
      <c r="AI18" s="1002"/>
      <c r="AJ18" s="1002"/>
      <c r="AK18" s="1002"/>
      <c r="AL18" s="1002"/>
      <c r="AM18" s="1002"/>
      <c r="AN18" s="1002"/>
      <c r="AO18" s="1002"/>
      <c r="AP18" s="1002"/>
      <c r="AQ18" s="1002"/>
      <c r="AR18" s="1002"/>
      <c r="AS18" s="1002"/>
      <c r="AT18" s="1002"/>
      <c r="AU18" s="1002"/>
      <c r="AV18" s="1002"/>
      <c r="AW18" s="1002"/>
      <c r="AX18" s="1002"/>
      <c r="AY18" s="1002"/>
      <c r="AZ18" s="1002"/>
      <c r="BA18" s="1002"/>
      <c r="BB18" s="1002"/>
      <c r="BC18" s="1002"/>
      <c r="BD18" s="1002"/>
      <c r="BE18" s="1002"/>
      <c r="BF18" s="1002"/>
      <c r="BG18" s="1002"/>
      <c r="BH18" s="1002"/>
      <c r="BI18" s="1002"/>
      <c r="BJ18" s="1002"/>
      <c r="BK18" s="1002"/>
      <c r="BL18" s="1002"/>
      <c r="BM18" s="1002"/>
      <c r="BN18" s="1002"/>
      <c r="BO18" s="1002"/>
      <c r="BP18" s="1002"/>
      <c r="BQ18" s="1002"/>
      <c r="BR18" s="1002"/>
      <c r="BS18" s="1002"/>
      <c r="BT18" s="1002"/>
      <c r="BU18" s="1002"/>
      <c r="BV18" s="1002"/>
      <c r="BW18" s="1002"/>
      <c r="BX18" s="1002"/>
      <c r="BY18" s="1002"/>
      <c r="BZ18" s="1002"/>
      <c r="CA18" s="1002"/>
      <c r="CB18" s="1002"/>
      <c r="CC18" s="1002"/>
      <c r="CD18" s="1002"/>
      <c r="CE18" s="1002"/>
      <c r="CF18" s="1002"/>
      <c r="CG18" s="1002"/>
      <c r="CH18" s="1002"/>
      <c r="CI18" s="1002"/>
      <c r="CJ18" s="1002"/>
      <c r="CK18" s="1002"/>
      <c r="CL18" s="1002"/>
      <c r="CM18" s="1002"/>
      <c r="CN18" s="1002"/>
      <c r="CO18" s="1002"/>
      <c r="CP18" s="1002"/>
      <c r="CQ18" s="1002"/>
      <c r="CR18" s="1002"/>
      <c r="CS18" s="1002"/>
      <c r="CT18" s="1002"/>
      <c r="CU18" s="1002"/>
      <c r="CV18" s="1002"/>
      <c r="CW18" s="1002"/>
      <c r="CX18" s="1002"/>
      <c r="CY18" s="1002"/>
      <c r="CZ18" s="1002"/>
      <c r="DA18" s="1002"/>
      <c r="DB18" s="1002"/>
      <c r="DC18" s="1002"/>
      <c r="DD18" s="1002"/>
      <c r="DE18" s="1002"/>
      <c r="DF18" s="1002"/>
      <c r="DG18" s="1002"/>
      <c r="DH18" s="1002"/>
      <c r="DI18" s="1002"/>
      <c r="DJ18" s="1002"/>
      <c r="DK18" s="1002"/>
      <c r="DL18" s="1000"/>
    </row>
    <row r="19" spans="3:116" ht="5.0999999999999996" customHeight="1">
      <c r="C19" s="853"/>
      <c r="D19" s="852"/>
      <c r="E19" s="842"/>
      <c r="F19" s="84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02"/>
      <c r="W19" s="1002"/>
      <c r="X19" s="1002"/>
      <c r="Y19" s="1002"/>
      <c r="Z19" s="1002"/>
      <c r="AA19" s="1002"/>
      <c r="AB19" s="1002"/>
      <c r="AC19" s="1002"/>
      <c r="AD19" s="1002"/>
      <c r="AE19" s="1002"/>
      <c r="AF19" s="1002"/>
      <c r="AG19" s="1002"/>
      <c r="AH19" s="1002"/>
      <c r="AI19" s="1002"/>
      <c r="AJ19" s="1002"/>
      <c r="AK19" s="1002"/>
      <c r="AL19" s="1002"/>
      <c r="AM19" s="1002"/>
      <c r="AN19" s="1002"/>
      <c r="AO19" s="1002"/>
      <c r="AP19" s="1002"/>
      <c r="AQ19" s="1002"/>
      <c r="AR19" s="1002"/>
      <c r="AS19" s="1002"/>
      <c r="AT19" s="1002"/>
      <c r="AU19" s="1002"/>
      <c r="AV19" s="1002"/>
      <c r="AW19" s="1002"/>
      <c r="AX19" s="1002"/>
      <c r="AY19" s="1002"/>
      <c r="AZ19" s="1002"/>
      <c r="BA19" s="1002"/>
      <c r="BB19" s="1002"/>
      <c r="BC19" s="1002"/>
      <c r="BD19" s="1002"/>
      <c r="BE19" s="1002"/>
      <c r="BF19" s="1002"/>
      <c r="BG19" s="1002"/>
      <c r="BH19" s="1002"/>
      <c r="BI19" s="1002"/>
      <c r="BJ19" s="1002"/>
      <c r="BK19" s="1002"/>
      <c r="BL19" s="1002"/>
      <c r="BM19" s="1002"/>
      <c r="BN19" s="1002"/>
      <c r="BO19" s="1002"/>
      <c r="BP19" s="1002"/>
      <c r="BQ19" s="1002"/>
      <c r="BR19" s="1002"/>
      <c r="BS19" s="1002"/>
      <c r="BT19" s="1002"/>
      <c r="BU19" s="1002"/>
      <c r="BV19" s="1002"/>
      <c r="BW19" s="1002"/>
      <c r="BX19" s="1002"/>
      <c r="BY19" s="1002"/>
      <c r="BZ19" s="1002"/>
      <c r="CA19" s="1002"/>
      <c r="CB19" s="1002"/>
      <c r="CC19" s="1002"/>
      <c r="CD19" s="1002"/>
      <c r="CE19" s="1002"/>
      <c r="CF19" s="1002"/>
      <c r="CG19" s="1002"/>
      <c r="CH19" s="1002"/>
      <c r="CI19" s="1002"/>
      <c r="CJ19" s="1002"/>
      <c r="CK19" s="1002"/>
      <c r="CL19" s="1002"/>
      <c r="CM19" s="1002"/>
      <c r="CN19" s="1002"/>
      <c r="CO19" s="1002"/>
      <c r="CP19" s="1002"/>
      <c r="CQ19" s="1002"/>
      <c r="CR19" s="1002"/>
      <c r="CS19" s="1002"/>
      <c r="CT19" s="1002"/>
      <c r="CU19" s="1002"/>
      <c r="CV19" s="1002"/>
      <c r="CW19" s="1002"/>
      <c r="CX19" s="1002"/>
      <c r="CY19" s="1002"/>
      <c r="CZ19" s="1002"/>
      <c r="DA19" s="1002"/>
      <c r="DB19" s="1002"/>
      <c r="DC19" s="1002"/>
      <c r="DD19" s="1002"/>
      <c r="DE19" s="1002"/>
      <c r="DF19" s="1002"/>
      <c r="DG19" s="1002"/>
      <c r="DH19" s="1002"/>
      <c r="DI19" s="1002"/>
      <c r="DJ19" s="1002"/>
      <c r="DK19" s="1002"/>
      <c r="DL19" s="1000"/>
    </row>
    <row r="20" spans="3:116" ht="5.0999999999999996" customHeight="1">
      <c r="C20" s="853"/>
      <c r="D20" s="852"/>
      <c r="E20" s="842"/>
      <c r="F20" s="842"/>
      <c r="G20" s="1032"/>
      <c r="H20" s="1032"/>
      <c r="I20" s="1032"/>
      <c r="J20" s="1032"/>
      <c r="K20" s="1032"/>
      <c r="L20" s="1032"/>
      <c r="M20" s="1032"/>
      <c r="N20" s="1032"/>
      <c r="O20" s="1032"/>
      <c r="P20" s="1032"/>
      <c r="Q20" s="1032"/>
      <c r="R20" s="1032"/>
      <c r="S20" s="1032"/>
      <c r="T20" s="1032"/>
      <c r="U20" s="1032"/>
      <c r="V20" s="1003"/>
      <c r="W20" s="1003"/>
      <c r="X20" s="1003"/>
      <c r="Y20" s="1003"/>
      <c r="Z20" s="1003"/>
      <c r="AA20" s="1003"/>
      <c r="AB20" s="1003"/>
      <c r="AC20" s="1003"/>
      <c r="AD20" s="1003"/>
      <c r="AE20" s="1003"/>
      <c r="AF20" s="1003"/>
      <c r="AG20" s="1003"/>
      <c r="AH20" s="1003"/>
      <c r="AI20" s="1003"/>
      <c r="AJ20" s="1003"/>
      <c r="AK20" s="1003"/>
      <c r="AL20" s="1003"/>
      <c r="AM20" s="1003"/>
      <c r="AN20" s="1003"/>
      <c r="AO20" s="1003"/>
      <c r="AP20" s="1003"/>
      <c r="AQ20" s="1003"/>
      <c r="AR20" s="1003"/>
      <c r="AS20" s="1003"/>
      <c r="AT20" s="1003"/>
      <c r="AU20" s="1003"/>
      <c r="AV20" s="1003"/>
      <c r="AW20" s="1003"/>
      <c r="AX20" s="1003"/>
      <c r="AY20" s="1003"/>
      <c r="AZ20" s="1003"/>
      <c r="BA20" s="1003"/>
      <c r="BB20" s="1003"/>
      <c r="BC20" s="1003"/>
      <c r="BD20" s="1003"/>
      <c r="BE20" s="1003"/>
      <c r="BF20" s="1003"/>
      <c r="BG20" s="1003"/>
      <c r="BH20" s="1003"/>
      <c r="BI20" s="1003"/>
      <c r="BJ20" s="1003"/>
      <c r="BK20" s="1003"/>
      <c r="BL20" s="1003"/>
      <c r="BM20" s="1003"/>
      <c r="BN20" s="1003"/>
      <c r="BO20" s="1003"/>
      <c r="BP20" s="1003"/>
      <c r="BQ20" s="1003"/>
      <c r="BR20" s="1003"/>
      <c r="BS20" s="1003"/>
      <c r="BT20" s="1003"/>
      <c r="BU20" s="1003"/>
      <c r="BV20" s="1003"/>
      <c r="BW20" s="1003"/>
      <c r="BX20" s="1003"/>
      <c r="BY20" s="1003"/>
      <c r="BZ20" s="1003"/>
      <c r="CA20" s="1003"/>
      <c r="CB20" s="1003"/>
      <c r="CC20" s="1003"/>
      <c r="CD20" s="1003"/>
      <c r="CE20" s="1003"/>
      <c r="CF20" s="1003"/>
      <c r="CG20" s="1003"/>
      <c r="CH20" s="1003"/>
      <c r="CI20" s="1003"/>
      <c r="CJ20" s="1003"/>
      <c r="CK20" s="1003"/>
      <c r="CL20" s="1003"/>
      <c r="CM20" s="1003"/>
      <c r="CN20" s="1003"/>
      <c r="CO20" s="1003"/>
      <c r="CP20" s="1003"/>
      <c r="CQ20" s="1003"/>
      <c r="CR20" s="1003"/>
      <c r="CS20" s="1003"/>
      <c r="CT20" s="1003"/>
      <c r="CU20" s="1003"/>
      <c r="CV20" s="1003"/>
      <c r="CW20" s="1003"/>
      <c r="CX20" s="1003"/>
      <c r="CY20" s="1003"/>
      <c r="CZ20" s="1003"/>
      <c r="DA20" s="1003"/>
      <c r="DB20" s="1003"/>
      <c r="DC20" s="1003"/>
      <c r="DD20" s="1003"/>
      <c r="DE20" s="1003"/>
      <c r="DF20" s="1003"/>
      <c r="DG20" s="1003"/>
      <c r="DH20" s="1003"/>
      <c r="DI20" s="1003"/>
      <c r="DJ20" s="1003"/>
      <c r="DK20" s="1003"/>
      <c r="DL20" s="1000"/>
    </row>
    <row r="21" spans="3:116" ht="3" customHeight="1">
      <c r="C21" s="853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2"/>
      <c r="AO21" s="852"/>
      <c r="AP21" s="852"/>
      <c r="AQ21" s="852"/>
      <c r="AR21" s="852"/>
      <c r="AS21" s="852"/>
      <c r="AT21" s="852"/>
      <c r="AU21" s="852"/>
      <c r="AV21" s="852"/>
      <c r="AW21" s="852"/>
      <c r="AX21" s="852"/>
      <c r="AY21" s="852"/>
      <c r="AZ21" s="852"/>
      <c r="BA21" s="852"/>
      <c r="BB21" s="852"/>
      <c r="BC21" s="852"/>
      <c r="BD21" s="852"/>
      <c r="BE21" s="852"/>
      <c r="BF21" s="852"/>
      <c r="BG21" s="852"/>
      <c r="BH21" s="852"/>
      <c r="BI21" s="852"/>
      <c r="BJ21" s="852"/>
      <c r="BK21" s="852"/>
      <c r="BL21" s="852"/>
      <c r="BM21" s="852"/>
      <c r="BN21" s="852"/>
      <c r="BO21" s="852"/>
      <c r="BP21" s="852"/>
      <c r="BQ21" s="852"/>
      <c r="BR21" s="852"/>
      <c r="BS21" s="852"/>
      <c r="BT21" s="852"/>
      <c r="BU21" s="852"/>
      <c r="BV21" s="852"/>
      <c r="BW21" s="852"/>
      <c r="BX21" s="852"/>
      <c r="BY21" s="852"/>
      <c r="BZ21" s="852"/>
      <c r="CA21" s="852"/>
      <c r="CB21" s="852"/>
      <c r="CC21" s="852"/>
      <c r="CD21" s="852"/>
      <c r="CE21" s="852"/>
      <c r="CF21" s="852"/>
      <c r="CG21" s="852"/>
      <c r="CH21" s="852"/>
      <c r="CI21" s="852"/>
      <c r="CJ21" s="852"/>
      <c r="CK21" s="852"/>
      <c r="CL21" s="852"/>
      <c r="CM21" s="852"/>
      <c r="CN21" s="852"/>
      <c r="CO21" s="852"/>
      <c r="CP21" s="852"/>
      <c r="CQ21" s="852"/>
      <c r="CR21" s="852"/>
      <c r="CS21" s="852"/>
      <c r="CT21" s="852"/>
      <c r="CU21" s="852"/>
      <c r="CV21" s="852"/>
      <c r="CW21" s="852"/>
      <c r="CX21" s="852"/>
      <c r="CY21" s="852"/>
      <c r="CZ21" s="852"/>
      <c r="DA21" s="852"/>
      <c r="DB21" s="852"/>
      <c r="DC21" s="852"/>
      <c r="DD21" s="852"/>
      <c r="DE21" s="852"/>
      <c r="DF21" s="852"/>
      <c r="DG21" s="852"/>
      <c r="DH21" s="852"/>
      <c r="DI21" s="852"/>
      <c r="DJ21" s="852"/>
      <c r="DK21" s="852"/>
      <c r="DL21" s="1000"/>
    </row>
    <row r="22" spans="3:116" ht="6.6" customHeight="1">
      <c r="C22" s="853"/>
      <c r="D22" s="852"/>
      <c r="E22" s="842" t="s">
        <v>15</v>
      </c>
      <c r="F22" s="842"/>
      <c r="G22" s="841" t="s">
        <v>23</v>
      </c>
      <c r="H22" s="842"/>
      <c r="I22" s="842"/>
      <c r="J22" s="842"/>
      <c r="K22" s="842"/>
      <c r="L22" s="842"/>
      <c r="M22" s="842"/>
      <c r="N22" s="816">
        <f>FŐLAP!N125</f>
        <v>0</v>
      </c>
      <c r="O22" s="816"/>
      <c r="P22" s="816">
        <f>FŐLAP!P125</f>
        <v>0</v>
      </c>
      <c r="Q22" s="816"/>
      <c r="R22" s="816">
        <f>FŐLAP!R125</f>
        <v>0</v>
      </c>
      <c r="S22" s="816"/>
      <c r="T22" s="816">
        <f>FŐLAP!T125</f>
        <v>0</v>
      </c>
      <c r="U22" s="816"/>
      <c r="V22" s="816">
        <f>FŐLAP!V125</f>
        <v>0</v>
      </c>
      <c r="W22" s="816"/>
      <c r="X22" s="816">
        <f>FŐLAP!X125</f>
        <v>0</v>
      </c>
      <c r="Y22" s="816"/>
      <c r="Z22" s="816">
        <f>FŐLAP!Z125</f>
        <v>0</v>
      </c>
      <c r="AA22" s="816"/>
      <c r="AB22" s="816">
        <f>FŐLAP!AB125</f>
        <v>0</v>
      </c>
      <c r="AC22" s="816"/>
      <c r="AD22" s="855" t="s">
        <v>24</v>
      </c>
      <c r="AE22" s="855"/>
      <c r="AF22" s="816">
        <f>FŐLAP!AF125</f>
        <v>0</v>
      </c>
      <c r="AG22" s="816"/>
      <c r="AH22" s="855" t="s">
        <v>24</v>
      </c>
      <c r="AI22" s="855"/>
      <c r="AJ22" s="816">
        <f>FŐLAP!AJ125</f>
        <v>0</v>
      </c>
      <c r="AK22" s="816"/>
      <c r="AL22" s="816">
        <f>FŐLAP!AL125</f>
        <v>0</v>
      </c>
      <c r="AM22" s="816"/>
      <c r="AN22" s="857" t="s">
        <v>25</v>
      </c>
      <c r="AO22" s="857"/>
      <c r="AP22" s="857"/>
      <c r="AQ22" s="857"/>
      <c r="AR22" s="857"/>
      <c r="AS22" s="857"/>
      <c r="AT22" s="857"/>
      <c r="AU22" s="857"/>
      <c r="AV22" s="857"/>
      <c r="AW22" s="857"/>
      <c r="AX22" s="857"/>
      <c r="AY22" s="857"/>
      <c r="AZ22" s="857"/>
      <c r="BA22" s="857"/>
      <c r="BB22" s="857"/>
      <c r="BC22" s="816">
        <f>FŐLAP!BA125</f>
        <v>0</v>
      </c>
      <c r="BD22" s="816"/>
      <c r="BE22" s="816">
        <f>FŐLAP!BC125</f>
        <v>0</v>
      </c>
      <c r="BF22" s="816"/>
      <c r="BG22" s="816">
        <f>FŐLAP!BE125</f>
        <v>0</v>
      </c>
      <c r="BH22" s="816"/>
      <c r="BI22" s="816">
        <f>FŐLAP!BG125</f>
        <v>0</v>
      </c>
      <c r="BJ22" s="816"/>
      <c r="BK22" s="816">
        <f>FŐLAP!BI125</f>
        <v>0</v>
      </c>
      <c r="BL22" s="816"/>
      <c r="BM22" s="816">
        <f>FŐLAP!BK125</f>
        <v>0</v>
      </c>
      <c r="BN22" s="816"/>
      <c r="BO22" s="816">
        <f>FŐLAP!BM125</f>
        <v>0</v>
      </c>
      <c r="BP22" s="816"/>
      <c r="BQ22" s="816">
        <f>FŐLAP!BO125</f>
        <v>0</v>
      </c>
      <c r="BR22" s="816"/>
      <c r="BS22" s="816">
        <f>FŐLAP!BQ125</f>
        <v>0</v>
      </c>
      <c r="BT22" s="816"/>
      <c r="BU22" s="816">
        <f>FŐLAP!BS125</f>
        <v>0</v>
      </c>
      <c r="BV22" s="816"/>
      <c r="BW22" s="852"/>
      <c r="BX22" s="852"/>
      <c r="BY22" s="852"/>
      <c r="BZ22" s="852"/>
      <c r="CA22" s="852"/>
      <c r="CB22" s="852"/>
      <c r="CC22" s="852"/>
      <c r="CD22" s="852"/>
      <c r="CE22" s="852"/>
      <c r="CF22" s="852"/>
      <c r="CG22" s="852"/>
      <c r="CH22" s="852"/>
      <c r="CI22" s="852"/>
      <c r="CJ22" s="852"/>
      <c r="CK22" s="852"/>
      <c r="CL22" s="852"/>
      <c r="CM22" s="852"/>
      <c r="CN22" s="852"/>
      <c r="CO22" s="852"/>
      <c r="CP22" s="852"/>
      <c r="CQ22" s="852"/>
      <c r="CR22" s="852"/>
      <c r="CS22" s="852"/>
      <c r="CT22" s="852"/>
      <c r="CU22" s="852"/>
      <c r="CV22" s="852"/>
      <c r="CW22" s="852"/>
      <c r="CX22" s="852"/>
      <c r="CY22" s="852"/>
      <c r="CZ22" s="852"/>
      <c r="DA22" s="852"/>
      <c r="DB22" s="852"/>
      <c r="DC22" s="852"/>
      <c r="DD22" s="852"/>
      <c r="DE22" s="852"/>
      <c r="DF22" s="852"/>
      <c r="DG22" s="852"/>
      <c r="DH22" s="852"/>
      <c r="DI22" s="852"/>
      <c r="DJ22" s="852"/>
      <c r="DK22" s="852"/>
      <c r="DL22" s="1000"/>
    </row>
    <row r="23" spans="3:116" ht="6.6" customHeight="1">
      <c r="C23" s="853"/>
      <c r="D23" s="852"/>
      <c r="E23" s="842"/>
      <c r="F23" s="842"/>
      <c r="G23" s="842"/>
      <c r="H23" s="842"/>
      <c r="I23" s="842"/>
      <c r="J23" s="842"/>
      <c r="K23" s="842"/>
      <c r="L23" s="842"/>
      <c r="M23" s="842"/>
      <c r="N23" s="817"/>
      <c r="O23" s="817"/>
      <c r="P23" s="817"/>
      <c r="Q23" s="817"/>
      <c r="R23" s="817"/>
      <c r="S23" s="817"/>
      <c r="T23" s="817"/>
      <c r="U23" s="817"/>
      <c r="V23" s="817"/>
      <c r="W23" s="817"/>
      <c r="X23" s="817"/>
      <c r="Y23" s="817"/>
      <c r="Z23" s="817"/>
      <c r="AA23" s="817"/>
      <c r="AB23" s="817"/>
      <c r="AC23" s="817"/>
      <c r="AD23" s="855"/>
      <c r="AE23" s="855"/>
      <c r="AF23" s="817"/>
      <c r="AG23" s="817"/>
      <c r="AH23" s="855"/>
      <c r="AI23" s="855"/>
      <c r="AJ23" s="817"/>
      <c r="AK23" s="817"/>
      <c r="AL23" s="817"/>
      <c r="AM23" s="817"/>
      <c r="AN23" s="857"/>
      <c r="AO23" s="857"/>
      <c r="AP23" s="857"/>
      <c r="AQ23" s="857"/>
      <c r="AR23" s="857"/>
      <c r="AS23" s="857"/>
      <c r="AT23" s="857"/>
      <c r="AU23" s="857"/>
      <c r="AV23" s="857"/>
      <c r="AW23" s="857"/>
      <c r="AX23" s="857"/>
      <c r="AY23" s="857"/>
      <c r="AZ23" s="857"/>
      <c r="BA23" s="857"/>
      <c r="BB23" s="857"/>
      <c r="BC23" s="817"/>
      <c r="BD23" s="817"/>
      <c r="BE23" s="817"/>
      <c r="BF23" s="817"/>
      <c r="BG23" s="817"/>
      <c r="BH23" s="817"/>
      <c r="BI23" s="817"/>
      <c r="BJ23" s="817"/>
      <c r="BK23" s="817"/>
      <c r="BL23" s="817"/>
      <c r="BM23" s="817"/>
      <c r="BN23" s="817"/>
      <c r="BO23" s="817"/>
      <c r="BP23" s="817"/>
      <c r="BQ23" s="817"/>
      <c r="BR23" s="817"/>
      <c r="BS23" s="817"/>
      <c r="BT23" s="817"/>
      <c r="BU23" s="817"/>
      <c r="BV23" s="817"/>
      <c r="BW23" s="852"/>
      <c r="BX23" s="852"/>
      <c r="BY23" s="852"/>
      <c r="BZ23" s="852"/>
      <c r="CA23" s="852"/>
      <c r="CB23" s="852"/>
      <c r="CC23" s="852"/>
      <c r="CD23" s="852"/>
      <c r="CE23" s="852"/>
      <c r="CF23" s="852"/>
      <c r="CG23" s="852"/>
      <c r="CH23" s="852"/>
      <c r="CI23" s="852"/>
      <c r="CJ23" s="852"/>
      <c r="CK23" s="852"/>
      <c r="CL23" s="852"/>
      <c r="CM23" s="852"/>
      <c r="CN23" s="852"/>
      <c r="CO23" s="852"/>
      <c r="CP23" s="852"/>
      <c r="CQ23" s="852"/>
      <c r="CR23" s="852"/>
      <c r="CS23" s="852"/>
      <c r="CT23" s="852"/>
      <c r="CU23" s="852"/>
      <c r="CV23" s="852"/>
      <c r="CW23" s="852"/>
      <c r="CX23" s="852"/>
      <c r="CY23" s="852"/>
      <c r="CZ23" s="852"/>
      <c r="DA23" s="852"/>
      <c r="DB23" s="852"/>
      <c r="DC23" s="852"/>
      <c r="DD23" s="852"/>
      <c r="DE23" s="852"/>
      <c r="DF23" s="852"/>
      <c r="DG23" s="852"/>
      <c r="DH23" s="852"/>
      <c r="DI23" s="852"/>
      <c r="DJ23" s="852"/>
      <c r="DK23" s="852"/>
      <c r="DL23" s="1000"/>
    </row>
    <row r="24" spans="3:116" ht="6.6" customHeight="1">
      <c r="C24" s="853"/>
      <c r="D24" s="852"/>
      <c r="E24" s="842"/>
      <c r="F24" s="842"/>
      <c r="G24" s="842"/>
      <c r="H24" s="842"/>
      <c r="I24" s="842"/>
      <c r="J24" s="842"/>
      <c r="K24" s="842"/>
      <c r="L24" s="842"/>
      <c r="M24" s="842"/>
      <c r="N24" s="818"/>
      <c r="O24" s="818"/>
      <c r="P24" s="818"/>
      <c r="Q24" s="818"/>
      <c r="R24" s="818"/>
      <c r="S24" s="818"/>
      <c r="T24" s="818"/>
      <c r="U24" s="818"/>
      <c r="V24" s="818"/>
      <c r="W24" s="818"/>
      <c r="X24" s="818"/>
      <c r="Y24" s="818"/>
      <c r="Z24" s="818"/>
      <c r="AA24" s="818"/>
      <c r="AB24" s="818"/>
      <c r="AC24" s="818"/>
      <c r="AD24" s="855"/>
      <c r="AE24" s="855"/>
      <c r="AF24" s="818"/>
      <c r="AG24" s="818"/>
      <c r="AH24" s="855"/>
      <c r="AI24" s="855"/>
      <c r="AJ24" s="818"/>
      <c r="AK24" s="818"/>
      <c r="AL24" s="818"/>
      <c r="AM24" s="818"/>
      <c r="AN24" s="857"/>
      <c r="AO24" s="857"/>
      <c r="AP24" s="857"/>
      <c r="AQ24" s="857"/>
      <c r="AR24" s="857"/>
      <c r="AS24" s="857"/>
      <c r="AT24" s="857"/>
      <c r="AU24" s="857"/>
      <c r="AV24" s="857"/>
      <c r="AW24" s="857"/>
      <c r="AX24" s="857"/>
      <c r="AY24" s="857"/>
      <c r="AZ24" s="857"/>
      <c r="BA24" s="857"/>
      <c r="BB24" s="857"/>
      <c r="BC24" s="818"/>
      <c r="BD24" s="818"/>
      <c r="BE24" s="818"/>
      <c r="BF24" s="818"/>
      <c r="BG24" s="818"/>
      <c r="BH24" s="818"/>
      <c r="BI24" s="818"/>
      <c r="BJ24" s="818"/>
      <c r="BK24" s="818"/>
      <c r="BL24" s="818"/>
      <c r="BM24" s="818"/>
      <c r="BN24" s="818"/>
      <c r="BO24" s="818"/>
      <c r="BP24" s="818"/>
      <c r="BQ24" s="818"/>
      <c r="BR24" s="818"/>
      <c r="BS24" s="818"/>
      <c r="BT24" s="818"/>
      <c r="BU24" s="818"/>
      <c r="BV24" s="818"/>
      <c r="BW24" s="852"/>
      <c r="BX24" s="852"/>
      <c r="BY24" s="852"/>
      <c r="BZ24" s="852"/>
      <c r="CA24" s="852"/>
      <c r="CB24" s="852"/>
      <c r="CC24" s="852"/>
      <c r="CD24" s="852"/>
      <c r="CE24" s="852"/>
      <c r="CF24" s="852"/>
      <c r="CG24" s="852"/>
      <c r="CH24" s="852"/>
      <c r="CI24" s="852"/>
      <c r="CJ24" s="852"/>
      <c r="CK24" s="852"/>
      <c r="CL24" s="852"/>
      <c r="CM24" s="852"/>
      <c r="CN24" s="852"/>
      <c r="CO24" s="852"/>
      <c r="CP24" s="852"/>
      <c r="CQ24" s="852"/>
      <c r="CR24" s="852"/>
      <c r="CS24" s="852"/>
      <c r="CT24" s="852"/>
      <c r="CU24" s="852"/>
      <c r="CV24" s="852"/>
      <c r="CW24" s="852"/>
      <c r="CX24" s="852"/>
      <c r="CY24" s="852"/>
      <c r="CZ24" s="852"/>
      <c r="DA24" s="852"/>
      <c r="DB24" s="852"/>
      <c r="DC24" s="852"/>
      <c r="DD24" s="852"/>
      <c r="DE24" s="852"/>
      <c r="DF24" s="852"/>
      <c r="DG24" s="852"/>
      <c r="DH24" s="852"/>
      <c r="DI24" s="852"/>
      <c r="DJ24" s="852"/>
      <c r="DK24" s="852"/>
      <c r="DL24" s="1000"/>
    </row>
    <row r="25" spans="3:116" ht="6.6" customHeight="1">
      <c r="C25" s="44"/>
      <c r="D25" s="25"/>
      <c r="E25" s="14"/>
      <c r="F25" s="14"/>
      <c r="G25" s="14"/>
      <c r="H25" s="14"/>
      <c r="I25" s="14"/>
      <c r="J25" s="14"/>
      <c r="K25" s="14"/>
      <c r="L25" s="14"/>
      <c r="M25" s="14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5"/>
      <c r="AE25" s="45"/>
      <c r="AF25" s="48"/>
      <c r="AG25" s="48"/>
      <c r="AH25" s="45"/>
      <c r="AI25" s="45"/>
      <c r="AJ25" s="48"/>
      <c r="AK25" s="48"/>
      <c r="AL25" s="48"/>
      <c r="AM25" s="48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36"/>
    </row>
    <row r="26" spans="3:116" ht="17.25" customHeight="1">
      <c r="C26" s="44"/>
      <c r="D26" s="25"/>
      <c r="E26" s="842" t="s">
        <v>19</v>
      </c>
      <c r="F26" s="842"/>
      <c r="G26" s="842" t="s">
        <v>175</v>
      </c>
      <c r="H26" s="842"/>
      <c r="I26" s="842"/>
      <c r="J26" s="842"/>
      <c r="K26" s="842"/>
      <c r="L26" s="842"/>
      <c r="M26" s="842"/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842"/>
      <c r="AA26" s="842"/>
      <c r="AB26" s="842"/>
      <c r="AC26" s="842"/>
      <c r="AD26" s="842"/>
      <c r="AE26" s="842"/>
      <c r="AF26" s="842"/>
      <c r="AG26" s="842"/>
      <c r="AH26" s="842"/>
      <c r="AI26" s="842"/>
      <c r="AJ26" s="842"/>
      <c r="AK26" s="842"/>
      <c r="AL26" s="842"/>
      <c r="AM26" s="48"/>
      <c r="AN26" s="925"/>
      <c r="AO26" s="925"/>
      <c r="AP26" s="925"/>
      <c r="AQ26" s="925"/>
      <c r="AR26" s="925"/>
      <c r="AS26" s="925"/>
      <c r="AT26" s="925"/>
      <c r="AU26" s="925"/>
      <c r="AV26" s="639" t="s">
        <v>24</v>
      </c>
      <c r="AW26" s="553"/>
      <c r="AX26" s="925"/>
      <c r="AY26" s="925"/>
      <c r="AZ26" s="925"/>
      <c r="BA26" s="925"/>
      <c r="BB26" s="925"/>
      <c r="BC26" s="925"/>
      <c r="BD26" s="926"/>
      <c r="BE26" s="926"/>
      <c r="BF26" s="926"/>
      <c r="BG26" s="926"/>
      <c r="BH26" s="926"/>
      <c r="BI26" s="926"/>
      <c r="BJ26" s="926"/>
      <c r="BK26" s="926"/>
      <c r="BL26" s="926"/>
      <c r="BM26" s="926"/>
      <c r="BN26" s="937" t="s">
        <v>24</v>
      </c>
      <c r="BO26" s="937"/>
      <c r="BP26" s="925"/>
      <c r="BQ26" s="925"/>
      <c r="BR26" s="925"/>
      <c r="BS26" s="925"/>
      <c r="BT26" s="925"/>
      <c r="BU26" s="925"/>
      <c r="BV26" s="926"/>
      <c r="BW26" s="926"/>
      <c r="BX26" s="926"/>
      <c r="BY26" s="926"/>
      <c r="BZ26" s="926"/>
      <c r="CA26" s="926"/>
      <c r="CB26" s="926"/>
      <c r="CC26" s="926"/>
      <c r="CD26" s="926"/>
      <c r="CE26" s="926"/>
      <c r="CF26" s="639" t="s">
        <v>24</v>
      </c>
      <c r="CG26" s="927"/>
      <c r="CH26" s="925"/>
      <c r="CI26" s="925"/>
      <c r="CJ26" s="925"/>
      <c r="CK26" s="925"/>
      <c r="CL26" s="925"/>
      <c r="CM26" s="925"/>
      <c r="CN26" s="926"/>
      <c r="CO26" s="926"/>
      <c r="CP26" s="926"/>
      <c r="CQ26" s="926"/>
      <c r="CR26" s="926"/>
      <c r="CS26" s="926"/>
      <c r="CT26" s="926"/>
      <c r="CU26" s="926"/>
      <c r="CV26" s="926"/>
      <c r="CW26" s="926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36"/>
    </row>
    <row r="27" spans="3:116" ht="8.25" customHeight="1">
      <c r="C27" s="938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939"/>
      <c r="X27" s="939"/>
      <c r="Y27" s="939"/>
      <c r="Z27" s="939"/>
      <c r="AA27" s="939"/>
      <c r="AB27" s="939"/>
      <c r="AC27" s="939"/>
      <c r="AD27" s="939"/>
      <c r="AE27" s="939"/>
      <c r="AF27" s="939"/>
      <c r="AG27" s="939"/>
      <c r="AH27" s="939"/>
      <c r="AI27" s="939"/>
      <c r="AJ27" s="939"/>
      <c r="AK27" s="939"/>
      <c r="AL27" s="939"/>
      <c r="AM27" s="939"/>
      <c r="AN27" s="939"/>
      <c r="AO27" s="939"/>
      <c r="AP27" s="939"/>
      <c r="AQ27" s="939"/>
      <c r="AR27" s="939"/>
      <c r="AS27" s="939"/>
      <c r="AT27" s="939"/>
      <c r="AU27" s="939"/>
      <c r="AV27" s="939"/>
      <c r="AW27" s="939"/>
      <c r="AX27" s="939"/>
      <c r="AY27" s="939"/>
      <c r="AZ27" s="939"/>
      <c r="BA27" s="939"/>
      <c r="BB27" s="939"/>
      <c r="BC27" s="939"/>
      <c r="BD27" s="939"/>
      <c r="BE27" s="939"/>
      <c r="BF27" s="939"/>
      <c r="BG27" s="939"/>
      <c r="BH27" s="939"/>
      <c r="BI27" s="939"/>
      <c r="BJ27" s="939"/>
      <c r="BK27" s="939"/>
      <c r="BL27" s="939"/>
      <c r="BM27" s="939"/>
      <c r="BN27" s="939"/>
      <c r="BO27" s="939"/>
      <c r="BP27" s="939"/>
      <c r="BQ27" s="939"/>
      <c r="BR27" s="939"/>
      <c r="BS27" s="939"/>
      <c r="BT27" s="939"/>
      <c r="BU27" s="939"/>
      <c r="BV27" s="939"/>
      <c r="BW27" s="939"/>
      <c r="BX27" s="939"/>
      <c r="BY27" s="939"/>
      <c r="BZ27" s="939"/>
      <c r="CA27" s="939"/>
      <c r="CB27" s="939"/>
      <c r="CC27" s="939"/>
      <c r="CD27" s="939"/>
      <c r="CE27" s="939"/>
      <c r="CF27" s="939"/>
      <c r="CG27" s="939"/>
      <c r="CH27" s="939"/>
      <c r="CI27" s="939"/>
      <c r="CJ27" s="939"/>
      <c r="CK27" s="939"/>
      <c r="CL27" s="939"/>
      <c r="CM27" s="939"/>
      <c r="CN27" s="939"/>
      <c r="CO27" s="939"/>
      <c r="CP27" s="939"/>
      <c r="CQ27" s="939"/>
      <c r="CR27" s="939"/>
      <c r="CS27" s="939"/>
      <c r="CT27" s="939"/>
      <c r="CU27" s="939"/>
      <c r="CV27" s="939"/>
      <c r="CW27" s="939"/>
      <c r="CX27" s="939"/>
      <c r="CY27" s="939"/>
      <c r="CZ27" s="939"/>
      <c r="DA27" s="939"/>
      <c r="DB27" s="939"/>
      <c r="DC27" s="939"/>
      <c r="DD27" s="939"/>
      <c r="DE27" s="939"/>
      <c r="DF27" s="939"/>
      <c r="DG27" s="939"/>
      <c r="DH27" s="939"/>
      <c r="DI27" s="939"/>
      <c r="DJ27" s="939"/>
      <c r="DK27" s="939"/>
      <c r="DL27" s="940"/>
    </row>
    <row r="28" spans="3:116" ht="9.9499999999999993" customHeight="1"/>
    <row r="29" spans="3:116" ht="5.0999999999999996" customHeight="1">
      <c r="C29" s="868"/>
      <c r="D29" s="242" t="s">
        <v>21</v>
      </c>
      <c r="E29" s="442"/>
      <c r="F29" s="442"/>
      <c r="G29" s="242" t="s">
        <v>104</v>
      </c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2"/>
      <c r="AX29" s="442"/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2"/>
      <c r="BL29" s="442"/>
      <c r="BM29" s="442"/>
      <c r="BN29" s="442"/>
      <c r="BO29" s="442"/>
      <c r="BP29" s="442"/>
      <c r="BQ29" s="442"/>
      <c r="BR29" s="442"/>
      <c r="BS29" s="442"/>
      <c r="BT29" s="442"/>
      <c r="BU29" s="442"/>
      <c r="BV29" s="442"/>
      <c r="BW29" s="442"/>
      <c r="BX29" s="442"/>
      <c r="BY29" s="442"/>
      <c r="BZ29" s="442"/>
      <c r="CA29" s="442"/>
      <c r="CB29" s="442"/>
      <c r="CC29" s="442"/>
      <c r="CD29" s="442"/>
      <c r="CE29" s="442"/>
      <c r="CF29" s="442"/>
      <c r="CG29" s="442"/>
      <c r="CH29" s="442"/>
      <c r="CI29" s="442"/>
      <c r="CJ29" s="442"/>
      <c r="CK29" s="442"/>
      <c r="CL29" s="442"/>
      <c r="CM29" s="442"/>
      <c r="CN29" s="442"/>
      <c r="CO29" s="442"/>
      <c r="CP29" s="442"/>
      <c r="CQ29" s="442"/>
      <c r="CR29" s="442"/>
      <c r="CS29" s="442"/>
      <c r="CT29" s="442"/>
      <c r="CU29" s="442"/>
      <c r="CV29" s="442"/>
      <c r="CW29" s="442"/>
      <c r="CX29" s="442"/>
      <c r="CY29" s="442"/>
      <c r="CZ29" s="442"/>
      <c r="DA29" s="442"/>
      <c r="DB29" s="442"/>
      <c r="DC29" s="442"/>
      <c r="DD29" s="442"/>
      <c r="DE29" s="442"/>
      <c r="DF29" s="442"/>
      <c r="DG29" s="442"/>
      <c r="DH29" s="442"/>
      <c r="DI29" s="442"/>
      <c r="DJ29" s="442"/>
      <c r="DK29" s="442"/>
      <c r="DL29" s="443"/>
    </row>
    <row r="30" spans="3:116" ht="5.0999999999999996" customHeight="1">
      <c r="C30" s="853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4"/>
      <c r="BR30" s="444"/>
      <c r="BS30" s="444"/>
      <c r="BT30" s="444"/>
      <c r="BU30" s="444"/>
      <c r="BV30" s="444"/>
      <c r="BW30" s="444"/>
      <c r="BX30" s="444"/>
      <c r="BY30" s="444"/>
      <c r="BZ30" s="444"/>
      <c r="CA30" s="444"/>
      <c r="CB30" s="444"/>
      <c r="CC30" s="444"/>
      <c r="CD30" s="444"/>
      <c r="CE30" s="444"/>
      <c r="CF30" s="444"/>
      <c r="CG30" s="444"/>
      <c r="CH30" s="444"/>
      <c r="CI30" s="444"/>
      <c r="CJ30" s="444"/>
      <c r="CK30" s="444"/>
      <c r="CL30" s="444"/>
      <c r="CM30" s="444"/>
      <c r="CN30" s="444"/>
      <c r="CO30" s="444"/>
      <c r="CP30" s="444"/>
      <c r="CQ30" s="444"/>
      <c r="CR30" s="444"/>
      <c r="CS30" s="444"/>
      <c r="CT30" s="444"/>
      <c r="CU30" s="444"/>
      <c r="CV30" s="444"/>
      <c r="CW30" s="444"/>
      <c r="CX30" s="444"/>
      <c r="CY30" s="444"/>
      <c r="CZ30" s="444"/>
      <c r="DA30" s="444"/>
      <c r="DB30" s="444"/>
      <c r="DC30" s="444"/>
      <c r="DD30" s="444"/>
      <c r="DE30" s="444"/>
      <c r="DF30" s="444"/>
      <c r="DG30" s="444"/>
      <c r="DH30" s="444"/>
      <c r="DI30" s="444"/>
      <c r="DJ30" s="444"/>
      <c r="DK30" s="444"/>
      <c r="DL30" s="445"/>
    </row>
    <row r="31" spans="3:116" ht="5.0999999999999996" customHeight="1">
      <c r="C31" s="853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  <c r="AZ31" s="444"/>
      <c r="BA31" s="444"/>
      <c r="BB31" s="444"/>
      <c r="BC31" s="444"/>
      <c r="BD31" s="444"/>
      <c r="BE31" s="444"/>
      <c r="BF31" s="444"/>
      <c r="BG31" s="444"/>
      <c r="BH31" s="444"/>
      <c r="BI31" s="444"/>
      <c r="BJ31" s="444"/>
      <c r="BK31" s="444"/>
      <c r="BL31" s="444"/>
      <c r="BM31" s="444"/>
      <c r="BN31" s="444"/>
      <c r="BO31" s="444"/>
      <c r="BP31" s="444"/>
      <c r="BQ31" s="444"/>
      <c r="BR31" s="444"/>
      <c r="BS31" s="444"/>
      <c r="BT31" s="444"/>
      <c r="BU31" s="444"/>
      <c r="BV31" s="444"/>
      <c r="BW31" s="444"/>
      <c r="BX31" s="444"/>
      <c r="BY31" s="444"/>
      <c r="BZ31" s="444"/>
      <c r="CA31" s="444"/>
      <c r="CB31" s="444"/>
      <c r="CC31" s="444"/>
      <c r="CD31" s="444"/>
      <c r="CE31" s="444"/>
      <c r="CF31" s="444"/>
      <c r="CG31" s="444"/>
      <c r="CH31" s="444"/>
      <c r="CI31" s="444"/>
      <c r="CJ31" s="444"/>
      <c r="CK31" s="444"/>
      <c r="CL31" s="444"/>
      <c r="CM31" s="444"/>
      <c r="CN31" s="444"/>
      <c r="CO31" s="444"/>
      <c r="CP31" s="444"/>
      <c r="CQ31" s="444"/>
      <c r="CR31" s="444"/>
      <c r="CS31" s="444"/>
      <c r="CT31" s="444"/>
      <c r="CU31" s="444"/>
      <c r="CV31" s="444"/>
      <c r="CW31" s="444"/>
      <c r="CX31" s="444"/>
      <c r="CY31" s="444"/>
      <c r="CZ31" s="444"/>
      <c r="DA31" s="444"/>
      <c r="DB31" s="444"/>
      <c r="DC31" s="444"/>
      <c r="DD31" s="444"/>
      <c r="DE31" s="444"/>
      <c r="DF31" s="444"/>
      <c r="DG31" s="444"/>
      <c r="DH31" s="444"/>
      <c r="DI31" s="444"/>
      <c r="DJ31" s="444"/>
      <c r="DK31" s="444"/>
      <c r="DL31" s="445"/>
    </row>
    <row r="32" spans="3:116" ht="3.75" customHeight="1">
      <c r="C32" s="853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5"/>
    </row>
    <row r="33" spans="3:116" ht="3" hidden="1" customHeight="1">
      <c r="C33" s="853"/>
      <c r="D33" s="852"/>
      <c r="E33" s="852"/>
      <c r="F33" s="852"/>
      <c r="G33" s="852"/>
      <c r="H33" s="852"/>
      <c r="I33" s="852"/>
      <c r="J33" s="852"/>
      <c r="K33" s="852"/>
      <c r="L33" s="852"/>
      <c r="M33" s="852"/>
      <c r="N33" s="852"/>
      <c r="O33" s="852"/>
      <c r="P33" s="852"/>
      <c r="Q33" s="852"/>
      <c r="R33" s="852"/>
      <c r="S33" s="852"/>
      <c r="T33" s="852"/>
      <c r="U33" s="852"/>
      <c r="V33" s="852"/>
      <c r="W33" s="852"/>
      <c r="X33" s="852"/>
      <c r="Y33" s="852"/>
      <c r="Z33" s="852"/>
      <c r="AA33" s="852"/>
      <c r="AB33" s="852"/>
      <c r="AC33" s="852"/>
      <c r="AD33" s="852"/>
      <c r="AE33" s="852"/>
      <c r="AF33" s="852"/>
      <c r="AG33" s="852"/>
      <c r="AH33" s="852"/>
      <c r="AI33" s="852"/>
      <c r="AJ33" s="852"/>
      <c r="AK33" s="852"/>
      <c r="AL33" s="852"/>
      <c r="AM33" s="852"/>
      <c r="AN33" s="852"/>
      <c r="AO33" s="852"/>
      <c r="AP33" s="852"/>
      <c r="AQ33" s="852"/>
      <c r="AR33" s="852"/>
      <c r="AS33" s="852"/>
      <c r="AT33" s="852"/>
      <c r="AU33" s="852"/>
      <c r="AV33" s="852"/>
      <c r="AW33" s="852"/>
      <c r="AX33" s="852"/>
      <c r="AY33" s="852"/>
      <c r="AZ33" s="852"/>
      <c r="BA33" s="852"/>
      <c r="BB33" s="852"/>
      <c r="BC33" s="852"/>
      <c r="BD33" s="852"/>
      <c r="BE33" s="852"/>
      <c r="BF33" s="852"/>
      <c r="BG33" s="852"/>
      <c r="BH33" s="852"/>
      <c r="BI33" s="852"/>
      <c r="BJ33" s="852"/>
      <c r="BK33" s="852"/>
      <c r="BL33" s="852"/>
      <c r="BM33" s="852"/>
      <c r="BN33" s="852"/>
      <c r="BO33" s="852"/>
      <c r="BP33" s="852"/>
      <c r="BQ33" s="852"/>
      <c r="BR33" s="852"/>
      <c r="BS33" s="852"/>
      <c r="BT33" s="852"/>
      <c r="BU33" s="852"/>
      <c r="BV33" s="852"/>
      <c r="BW33" s="852"/>
      <c r="BX33" s="852"/>
      <c r="BY33" s="852"/>
      <c r="BZ33" s="852"/>
      <c r="CA33" s="852"/>
      <c r="CB33" s="852"/>
      <c r="CC33" s="852"/>
      <c r="CD33" s="852"/>
      <c r="CE33" s="852"/>
      <c r="CF33" s="852"/>
      <c r="CG33" s="852"/>
      <c r="CH33" s="852"/>
      <c r="CI33" s="852"/>
      <c r="CJ33" s="852"/>
      <c r="CK33" s="852"/>
      <c r="CL33" s="852"/>
      <c r="CM33" s="852"/>
      <c r="CN33" s="852"/>
      <c r="CO33" s="852"/>
      <c r="CP33" s="852"/>
      <c r="CQ33" s="852"/>
      <c r="CR33" s="852"/>
      <c r="CS33" s="852"/>
      <c r="CT33" s="852"/>
      <c r="CU33" s="852"/>
      <c r="CV33" s="852"/>
      <c r="CW33" s="852"/>
      <c r="CX33" s="852"/>
      <c r="CY33" s="852"/>
      <c r="CZ33" s="852"/>
      <c r="DA33" s="852"/>
      <c r="DB33" s="852"/>
      <c r="DC33" s="852"/>
      <c r="DD33" s="852"/>
      <c r="DE33" s="852"/>
      <c r="DF33" s="852"/>
      <c r="DG33" s="852"/>
      <c r="DH33" s="852"/>
      <c r="DI33" s="852"/>
      <c r="DJ33" s="852"/>
      <c r="DK33" s="852"/>
      <c r="DL33" s="1000"/>
    </row>
    <row r="34" spans="3:116" ht="10.5" customHeight="1">
      <c r="C34" s="853"/>
      <c r="D34" s="858"/>
      <c r="E34" s="859"/>
      <c r="F34" s="223" t="s">
        <v>161</v>
      </c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5"/>
    </row>
    <row r="35" spans="3:116" ht="7.5" customHeight="1">
      <c r="C35" s="853"/>
      <c r="D35" s="860"/>
      <c r="E35" s="861"/>
      <c r="F35" s="223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5"/>
    </row>
    <row r="36" spans="3:116" ht="3" customHeight="1">
      <c r="C36" s="85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36"/>
    </row>
    <row r="37" spans="3:116" ht="6.6" customHeight="1">
      <c r="C37" s="853"/>
      <c r="D37" s="981"/>
      <c r="E37" s="983"/>
      <c r="F37" s="223" t="s">
        <v>236</v>
      </c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5"/>
    </row>
    <row r="38" spans="3:116" ht="6.6" customHeight="1">
      <c r="C38" s="853"/>
      <c r="D38" s="984"/>
      <c r="E38" s="986"/>
      <c r="F38" s="223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5"/>
    </row>
    <row r="39" spans="3:116" ht="6" customHeight="1">
      <c r="C39" s="853"/>
      <c r="D39" s="987"/>
      <c r="E39" s="989"/>
      <c r="F39" s="223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5"/>
    </row>
    <row r="40" spans="3:116" ht="6.95" customHeight="1">
      <c r="C40" s="853"/>
      <c r="D40" s="990"/>
      <c r="E40" s="990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1001"/>
      <c r="AL40" s="1001"/>
      <c r="AM40" s="1001"/>
      <c r="AN40" s="1001"/>
      <c r="AO40" s="1001"/>
      <c r="AP40" s="1001"/>
      <c r="AQ40" s="1001"/>
      <c r="AR40" s="1001"/>
      <c r="AS40" s="1001"/>
      <c r="AT40" s="1001"/>
      <c r="AU40" s="1001"/>
      <c r="AV40" s="1001"/>
      <c r="AW40" s="1001"/>
      <c r="AX40" s="1001"/>
      <c r="AY40" s="1001"/>
      <c r="AZ40" s="1001"/>
      <c r="BA40" s="1001"/>
      <c r="BB40" s="1001"/>
      <c r="BC40" s="1001"/>
      <c r="BD40" s="1001"/>
      <c r="BE40" s="1001"/>
      <c r="BF40" s="1001"/>
      <c r="BG40" s="1001"/>
      <c r="BH40" s="1001"/>
      <c r="BI40" s="1001"/>
      <c r="BJ40" s="1001"/>
      <c r="BK40" s="1001"/>
      <c r="BL40" s="1001"/>
      <c r="BM40" s="1001"/>
      <c r="BN40" s="1001"/>
      <c r="BO40" s="1001"/>
      <c r="BP40" s="1001"/>
      <c r="BQ40" s="1001"/>
      <c r="BR40" s="1001"/>
      <c r="BS40" s="1001"/>
      <c r="BT40" s="1001"/>
      <c r="BU40" s="1001"/>
      <c r="BV40" s="1001"/>
      <c r="BW40" s="1001"/>
      <c r="BX40" s="1001"/>
      <c r="BY40" s="1001"/>
      <c r="BZ40" s="1001"/>
      <c r="CA40" s="1001"/>
      <c r="CB40" s="1001"/>
      <c r="CC40" s="1001"/>
      <c r="CD40" s="1001"/>
      <c r="CE40" s="1001"/>
      <c r="CF40" s="1001"/>
      <c r="CG40" s="1001"/>
      <c r="CH40" s="1001"/>
      <c r="CI40" s="1001"/>
      <c r="CJ40" s="1001"/>
      <c r="CK40" s="1001"/>
      <c r="CL40" s="1001"/>
      <c r="CM40" s="1001"/>
      <c r="CN40" s="1001"/>
      <c r="CO40" s="1001"/>
      <c r="CP40" s="1001"/>
      <c r="CQ40" s="1001"/>
      <c r="CR40" s="1001"/>
      <c r="CS40" s="1001"/>
      <c r="CT40" s="1001"/>
      <c r="CU40" s="1001"/>
      <c r="CV40" s="1001"/>
      <c r="CW40" s="1001"/>
      <c r="CX40" s="1001"/>
      <c r="CY40" s="1001"/>
      <c r="CZ40" s="1001"/>
      <c r="DA40" s="1001"/>
      <c r="DB40" s="1001"/>
      <c r="DC40" s="1001"/>
      <c r="DD40" s="1001"/>
      <c r="DE40" s="1001"/>
      <c r="DF40" s="1001"/>
      <c r="DG40" s="1001"/>
      <c r="DH40" s="1001"/>
      <c r="DI40" s="1001"/>
      <c r="DJ40" s="1001"/>
      <c r="DK40" s="1001"/>
      <c r="DL40" s="214"/>
    </row>
    <row r="41" spans="3:116" ht="6.6" customHeight="1">
      <c r="C41" s="853"/>
      <c r="D41" s="981"/>
      <c r="E41" s="983"/>
      <c r="F41" s="224" t="s">
        <v>105</v>
      </c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991"/>
      <c r="V41" s="992"/>
      <c r="W41" s="992"/>
      <c r="X41" s="992"/>
      <c r="Y41" s="992"/>
      <c r="Z41" s="992"/>
      <c r="AA41" s="992"/>
      <c r="AB41" s="992"/>
      <c r="AC41" s="992"/>
      <c r="AD41" s="992"/>
      <c r="AE41" s="992"/>
      <c r="AF41" s="992"/>
      <c r="AG41" s="993"/>
      <c r="AH41" s="223" t="s">
        <v>164</v>
      </c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5"/>
    </row>
    <row r="42" spans="3:116" ht="6.6" customHeight="1">
      <c r="C42" s="853"/>
      <c r="D42" s="984"/>
      <c r="E42" s="986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994"/>
      <c r="V42" s="995"/>
      <c r="W42" s="995"/>
      <c r="X42" s="995"/>
      <c r="Y42" s="995"/>
      <c r="Z42" s="995"/>
      <c r="AA42" s="995"/>
      <c r="AB42" s="995"/>
      <c r="AC42" s="995"/>
      <c r="AD42" s="995"/>
      <c r="AE42" s="995"/>
      <c r="AF42" s="995"/>
      <c r="AG42" s="996"/>
      <c r="AH42" s="223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5"/>
    </row>
    <row r="43" spans="3:116" ht="6.6" customHeight="1">
      <c r="C43" s="853"/>
      <c r="D43" s="987"/>
      <c r="E43" s="989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997"/>
      <c r="V43" s="998"/>
      <c r="W43" s="998"/>
      <c r="X43" s="998"/>
      <c r="Y43" s="998"/>
      <c r="Z43" s="998"/>
      <c r="AA43" s="998"/>
      <c r="AB43" s="998"/>
      <c r="AC43" s="998"/>
      <c r="AD43" s="998"/>
      <c r="AE43" s="998"/>
      <c r="AF43" s="998"/>
      <c r="AG43" s="999"/>
      <c r="AH43" s="223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5"/>
    </row>
    <row r="44" spans="3:116" ht="5.0999999999999996" customHeight="1">
      <c r="C44" s="853"/>
      <c r="D44" s="67"/>
      <c r="E44" s="67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5"/>
    </row>
    <row r="45" spans="3:116" ht="5.0999999999999996" customHeight="1">
      <c r="C45" s="853"/>
      <c r="D45" s="66"/>
      <c r="E45" s="66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5"/>
    </row>
    <row r="46" spans="3:116" ht="6.95" customHeight="1">
      <c r="C46" s="853"/>
      <c r="D46" s="68"/>
      <c r="E46" s="68"/>
      <c r="F46" s="1001"/>
      <c r="G46" s="1001"/>
      <c r="H46" s="1001"/>
      <c r="I46" s="1001"/>
      <c r="J46" s="1001"/>
      <c r="K46" s="1001"/>
      <c r="L46" s="1001"/>
      <c r="M46" s="1001"/>
      <c r="N46" s="1001"/>
      <c r="O46" s="1001"/>
      <c r="P46" s="1001"/>
      <c r="Q46" s="1001"/>
      <c r="R46" s="1001"/>
      <c r="S46" s="1001"/>
      <c r="T46" s="1001"/>
      <c r="U46" s="1001"/>
      <c r="V46" s="1001"/>
      <c r="W46" s="1001"/>
      <c r="X46" s="1001"/>
      <c r="Y46" s="1001"/>
      <c r="Z46" s="1001"/>
      <c r="AA46" s="1001"/>
      <c r="AB46" s="1001"/>
      <c r="AC46" s="1001"/>
      <c r="AD46" s="1001"/>
      <c r="AE46" s="1001"/>
      <c r="AF46" s="1001"/>
      <c r="AG46" s="1001"/>
      <c r="AH46" s="1001"/>
      <c r="AI46" s="1001"/>
      <c r="AJ46" s="1001"/>
      <c r="AK46" s="1001"/>
      <c r="AL46" s="1001"/>
      <c r="AM46" s="1001"/>
      <c r="AN46" s="1001"/>
      <c r="AO46" s="1001"/>
      <c r="AP46" s="1001"/>
      <c r="AQ46" s="1001"/>
      <c r="AR46" s="1001"/>
      <c r="AS46" s="1001"/>
      <c r="AT46" s="1001"/>
      <c r="AU46" s="1001"/>
      <c r="AV46" s="1001"/>
      <c r="AW46" s="1001"/>
      <c r="AX46" s="1001"/>
      <c r="AY46" s="1001"/>
      <c r="AZ46" s="1001"/>
      <c r="BA46" s="1001"/>
      <c r="BB46" s="1001"/>
      <c r="BC46" s="1001"/>
      <c r="BD46" s="1001"/>
      <c r="BE46" s="1001"/>
      <c r="BF46" s="1001"/>
      <c r="BG46" s="1001"/>
      <c r="BH46" s="1001"/>
      <c r="BI46" s="1001"/>
      <c r="BJ46" s="1001"/>
      <c r="BK46" s="1001"/>
      <c r="BL46" s="1001"/>
      <c r="BM46" s="1001"/>
      <c r="BN46" s="1001"/>
      <c r="BO46" s="1001"/>
      <c r="BP46" s="1001"/>
      <c r="BQ46" s="1001"/>
      <c r="BR46" s="1001"/>
      <c r="BS46" s="1001"/>
      <c r="BT46" s="1001"/>
      <c r="BU46" s="1001"/>
      <c r="BV46" s="1001"/>
      <c r="BW46" s="1001"/>
      <c r="BX46" s="1001"/>
      <c r="BY46" s="1001"/>
      <c r="BZ46" s="1001"/>
      <c r="CA46" s="1001"/>
      <c r="CB46" s="1001"/>
      <c r="CC46" s="1001"/>
      <c r="CD46" s="1001"/>
      <c r="CE46" s="1001"/>
      <c r="CF46" s="1001"/>
      <c r="CG46" s="1001"/>
      <c r="CH46" s="1001"/>
      <c r="CI46" s="1001"/>
      <c r="CJ46" s="1001"/>
      <c r="CK46" s="1001"/>
      <c r="CL46" s="1001"/>
      <c r="CM46" s="1001"/>
      <c r="CN46" s="1001"/>
      <c r="CO46" s="1001"/>
      <c r="CP46" s="1001"/>
      <c r="CQ46" s="1001"/>
      <c r="CR46" s="1001"/>
      <c r="CS46" s="1001"/>
      <c r="CT46" s="1001"/>
      <c r="CU46" s="1001"/>
      <c r="CV46" s="1001"/>
      <c r="CW46" s="1001"/>
      <c r="CX46" s="1001"/>
      <c r="CY46" s="1001"/>
      <c r="CZ46" s="1001"/>
      <c r="DA46" s="1001"/>
      <c r="DB46" s="1001"/>
      <c r="DC46" s="1001"/>
      <c r="DD46" s="1001"/>
      <c r="DE46" s="1001"/>
      <c r="DF46" s="1001"/>
      <c r="DG46" s="1001"/>
      <c r="DH46" s="1001"/>
      <c r="DI46" s="1001"/>
      <c r="DJ46" s="1001"/>
      <c r="DK46" s="1001"/>
      <c r="DL46" s="214"/>
    </row>
    <row r="47" spans="3:116" ht="6.6" customHeight="1">
      <c r="C47" s="853"/>
      <c r="D47" s="981"/>
      <c r="E47" s="983"/>
      <c r="F47" s="223" t="s">
        <v>106</v>
      </c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991"/>
      <c r="V47" s="992"/>
      <c r="W47" s="992"/>
      <c r="X47" s="992"/>
      <c r="Y47" s="992"/>
      <c r="Z47" s="992"/>
      <c r="AA47" s="992"/>
      <c r="AB47" s="992"/>
      <c r="AC47" s="992"/>
      <c r="AD47" s="992"/>
      <c r="AE47" s="992"/>
      <c r="AF47" s="992"/>
      <c r="AG47" s="993"/>
      <c r="AH47" s="236" t="s">
        <v>165</v>
      </c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39"/>
      <c r="AW47" s="981"/>
      <c r="AX47" s="982"/>
      <c r="AY47" s="982"/>
      <c r="AZ47" s="982"/>
      <c r="BA47" s="982"/>
      <c r="BB47" s="982"/>
      <c r="BC47" s="982"/>
      <c r="BD47" s="982"/>
      <c r="BE47" s="982"/>
      <c r="BF47" s="982"/>
      <c r="BG47" s="982"/>
      <c r="BH47" s="982"/>
      <c r="BI47" s="982"/>
      <c r="BJ47" s="982"/>
      <c r="BK47" s="982"/>
      <c r="BL47" s="983"/>
      <c r="BM47" s="39"/>
      <c r="BN47" s="224" t="s">
        <v>166</v>
      </c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  <c r="DK47" s="224"/>
      <c r="DL47" s="225"/>
    </row>
    <row r="48" spans="3:116" ht="6.6" customHeight="1">
      <c r="C48" s="853"/>
      <c r="D48" s="984"/>
      <c r="E48" s="986"/>
      <c r="F48" s="223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994"/>
      <c r="V48" s="995"/>
      <c r="W48" s="995"/>
      <c r="X48" s="995"/>
      <c r="Y48" s="995"/>
      <c r="Z48" s="995"/>
      <c r="AA48" s="995"/>
      <c r="AB48" s="995"/>
      <c r="AC48" s="995"/>
      <c r="AD48" s="995"/>
      <c r="AE48" s="995"/>
      <c r="AF48" s="995"/>
      <c r="AG48" s="996"/>
      <c r="AH48" s="236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39"/>
      <c r="AW48" s="984"/>
      <c r="AX48" s="985"/>
      <c r="AY48" s="985"/>
      <c r="AZ48" s="985"/>
      <c r="BA48" s="985"/>
      <c r="BB48" s="985"/>
      <c r="BC48" s="985"/>
      <c r="BD48" s="985"/>
      <c r="BE48" s="985"/>
      <c r="BF48" s="985"/>
      <c r="BG48" s="985"/>
      <c r="BH48" s="985"/>
      <c r="BI48" s="985"/>
      <c r="BJ48" s="985"/>
      <c r="BK48" s="985"/>
      <c r="BL48" s="986"/>
      <c r="BM48" s="39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  <c r="DK48" s="224"/>
      <c r="DL48" s="225"/>
    </row>
    <row r="49" spans="3:116" ht="6.6" customHeight="1">
      <c r="C49" s="853"/>
      <c r="D49" s="987"/>
      <c r="E49" s="989"/>
      <c r="F49" s="223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997"/>
      <c r="V49" s="998"/>
      <c r="W49" s="998"/>
      <c r="X49" s="998"/>
      <c r="Y49" s="998"/>
      <c r="Z49" s="998"/>
      <c r="AA49" s="998"/>
      <c r="AB49" s="998"/>
      <c r="AC49" s="998"/>
      <c r="AD49" s="998"/>
      <c r="AE49" s="998"/>
      <c r="AF49" s="998"/>
      <c r="AG49" s="999"/>
      <c r="AH49" s="236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39"/>
      <c r="AW49" s="987"/>
      <c r="AX49" s="988"/>
      <c r="AY49" s="988"/>
      <c r="AZ49" s="988"/>
      <c r="BA49" s="988"/>
      <c r="BB49" s="988"/>
      <c r="BC49" s="988"/>
      <c r="BD49" s="988"/>
      <c r="BE49" s="988"/>
      <c r="BF49" s="988"/>
      <c r="BG49" s="988"/>
      <c r="BH49" s="988"/>
      <c r="BI49" s="988"/>
      <c r="BJ49" s="988"/>
      <c r="BK49" s="988"/>
      <c r="BL49" s="989"/>
      <c r="BM49" s="39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5"/>
    </row>
    <row r="50" spans="3:116" ht="5.0999999999999996" customHeight="1">
      <c r="C50" s="853"/>
      <c r="D50" s="67"/>
      <c r="E50" s="67"/>
      <c r="F50" s="224" t="s">
        <v>237</v>
      </c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  <c r="DK50" s="224"/>
      <c r="DL50" s="225"/>
    </row>
    <row r="51" spans="3:116" ht="5.0999999999999996" customHeight="1">
      <c r="C51" s="853"/>
      <c r="D51" s="66"/>
      <c r="E51" s="66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5"/>
    </row>
    <row r="52" spans="3:116" ht="6.95" customHeight="1">
      <c r="C52" s="853"/>
      <c r="D52" s="68"/>
      <c r="E52" s="68"/>
      <c r="F52" s="1001"/>
      <c r="G52" s="1001"/>
      <c r="H52" s="1001"/>
      <c r="I52" s="1001"/>
      <c r="J52" s="1001"/>
      <c r="K52" s="1001"/>
      <c r="L52" s="1001"/>
      <c r="M52" s="1001"/>
      <c r="N52" s="1001"/>
      <c r="O52" s="1001"/>
      <c r="P52" s="1001"/>
      <c r="Q52" s="1001"/>
      <c r="R52" s="1001"/>
      <c r="S52" s="1001"/>
      <c r="T52" s="1001"/>
      <c r="U52" s="1001"/>
      <c r="V52" s="1001"/>
      <c r="W52" s="1001"/>
      <c r="X52" s="1001"/>
      <c r="Y52" s="1001"/>
      <c r="Z52" s="1001"/>
      <c r="AA52" s="1001"/>
      <c r="AB52" s="1001"/>
      <c r="AC52" s="1001"/>
      <c r="AD52" s="1001"/>
      <c r="AE52" s="1001"/>
      <c r="AF52" s="1001"/>
      <c r="AG52" s="1001"/>
      <c r="AH52" s="1001"/>
      <c r="AI52" s="1001"/>
      <c r="AJ52" s="1001"/>
      <c r="AK52" s="1001"/>
      <c r="AL52" s="1001"/>
      <c r="AM52" s="1001"/>
      <c r="AN52" s="1001"/>
      <c r="AO52" s="1001"/>
      <c r="AP52" s="1001"/>
      <c r="AQ52" s="1001"/>
      <c r="AR52" s="1001"/>
      <c r="AS52" s="1001"/>
      <c r="AT52" s="1001"/>
      <c r="AU52" s="1001"/>
      <c r="AV52" s="1001"/>
      <c r="AW52" s="1001"/>
      <c r="AX52" s="1001"/>
      <c r="AY52" s="1001"/>
      <c r="AZ52" s="1001"/>
      <c r="BA52" s="1001"/>
      <c r="BB52" s="1001"/>
      <c r="BC52" s="1001"/>
      <c r="BD52" s="1001"/>
      <c r="BE52" s="1001"/>
      <c r="BF52" s="1001"/>
      <c r="BG52" s="1001"/>
      <c r="BH52" s="1001"/>
      <c r="BI52" s="1001"/>
      <c r="BJ52" s="1001"/>
      <c r="BK52" s="1001"/>
      <c r="BL52" s="1001"/>
      <c r="BM52" s="1001"/>
      <c r="BN52" s="1001"/>
      <c r="BO52" s="1001"/>
      <c r="BP52" s="1001"/>
      <c r="BQ52" s="1001"/>
      <c r="BR52" s="1001"/>
      <c r="BS52" s="1001"/>
      <c r="BT52" s="1001"/>
      <c r="BU52" s="1001"/>
      <c r="BV52" s="1001"/>
      <c r="BW52" s="1001"/>
      <c r="BX52" s="1001"/>
      <c r="BY52" s="1001"/>
      <c r="BZ52" s="1001"/>
      <c r="CA52" s="1001"/>
      <c r="CB52" s="1001"/>
      <c r="CC52" s="1001"/>
      <c r="CD52" s="1001"/>
      <c r="CE52" s="1001"/>
      <c r="CF52" s="1001"/>
      <c r="CG52" s="1001"/>
      <c r="CH52" s="1001"/>
      <c r="CI52" s="1001"/>
      <c r="CJ52" s="1001"/>
      <c r="CK52" s="1001"/>
      <c r="CL52" s="1001"/>
      <c r="CM52" s="1001"/>
      <c r="CN52" s="1001"/>
      <c r="CO52" s="1001"/>
      <c r="CP52" s="1001"/>
      <c r="CQ52" s="1001"/>
      <c r="CR52" s="1001"/>
      <c r="CS52" s="1001"/>
      <c r="CT52" s="1001"/>
      <c r="CU52" s="1001"/>
      <c r="CV52" s="1001"/>
      <c r="CW52" s="1001"/>
      <c r="CX52" s="1001"/>
      <c r="CY52" s="1001"/>
      <c r="CZ52" s="1001"/>
      <c r="DA52" s="1001"/>
      <c r="DB52" s="1001"/>
      <c r="DC52" s="1001"/>
      <c r="DD52" s="1001"/>
      <c r="DE52" s="1001"/>
      <c r="DF52" s="1001"/>
      <c r="DG52" s="1001"/>
      <c r="DH52" s="1001"/>
      <c r="DI52" s="1001"/>
      <c r="DJ52" s="1001"/>
      <c r="DK52" s="1001"/>
      <c r="DL52" s="214"/>
    </row>
    <row r="53" spans="3:116" ht="6.6" customHeight="1">
      <c r="C53" s="853"/>
      <c r="D53" s="981"/>
      <c r="E53" s="983"/>
      <c r="F53" s="223" t="s">
        <v>162</v>
      </c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991"/>
      <c r="V53" s="992"/>
      <c r="W53" s="992"/>
      <c r="X53" s="992"/>
      <c r="Y53" s="992"/>
      <c r="Z53" s="992"/>
      <c r="AA53" s="992"/>
      <c r="AB53" s="992"/>
      <c r="AC53" s="992"/>
      <c r="AD53" s="992"/>
      <c r="AE53" s="992"/>
      <c r="AF53" s="992"/>
      <c r="AG53" s="993"/>
      <c r="AH53" s="223" t="s">
        <v>238</v>
      </c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5"/>
    </row>
    <row r="54" spans="3:116" ht="6.6" customHeight="1">
      <c r="C54" s="853"/>
      <c r="D54" s="984"/>
      <c r="E54" s="986"/>
      <c r="F54" s="223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994"/>
      <c r="V54" s="995"/>
      <c r="W54" s="995"/>
      <c r="X54" s="995"/>
      <c r="Y54" s="995"/>
      <c r="Z54" s="995"/>
      <c r="AA54" s="995"/>
      <c r="AB54" s="995"/>
      <c r="AC54" s="995"/>
      <c r="AD54" s="995"/>
      <c r="AE54" s="995"/>
      <c r="AF54" s="995"/>
      <c r="AG54" s="996"/>
      <c r="AH54" s="223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5"/>
    </row>
    <row r="55" spans="3:116" ht="6.6" customHeight="1">
      <c r="C55" s="853"/>
      <c r="D55" s="987"/>
      <c r="E55" s="989"/>
      <c r="F55" s="223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997"/>
      <c r="V55" s="998"/>
      <c r="W55" s="998"/>
      <c r="X55" s="998"/>
      <c r="Y55" s="998"/>
      <c r="Z55" s="998"/>
      <c r="AA55" s="998"/>
      <c r="AB55" s="998"/>
      <c r="AC55" s="998"/>
      <c r="AD55" s="998"/>
      <c r="AE55" s="998"/>
      <c r="AF55" s="998"/>
      <c r="AG55" s="999"/>
      <c r="AH55" s="223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  <c r="DK55" s="224"/>
      <c r="DL55" s="225"/>
    </row>
    <row r="56" spans="3:116" ht="5.0999999999999996" customHeight="1">
      <c r="C56" s="853"/>
      <c r="D56" s="67"/>
      <c r="E56" s="67"/>
      <c r="F56" s="224" t="s">
        <v>107</v>
      </c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5"/>
    </row>
    <row r="57" spans="3:116" ht="5.0999999999999996" customHeight="1">
      <c r="C57" s="853"/>
      <c r="D57" s="66"/>
      <c r="E57" s="66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  <c r="DK57" s="224"/>
      <c r="DL57" s="225"/>
    </row>
    <row r="58" spans="3:116" ht="6.95" customHeight="1">
      <c r="C58" s="853"/>
      <c r="D58" s="68"/>
      <c r="E58" s="68"/>
      <c r="F58" s="1001"/>
      <c r="G58" s="1001"/>
      <c r="H58" s="1001"/>
      <c r="I58" s="1001"/>
      <c r="J58" s="1001"/>
      <c r="K58" s="1001"/>
      <c r="L58" s="1001"/>
      <c r="M58" s="1001"/>
      <c r="N58" s="1001"/>
      <c r="O58" s="1001"/>
      <c r="P58" s="1001"/>
      <c r="Q58" s="1001"/>
      <c r="R58" s="1001"/>
      <c r="S58" s="1001"/>
      <c r="T58" s="1001"/>
      <c r="U58" s="1001"/>
      <c r="V58" s="1001"/>
      <c r="W58" s="1001"/>
      <c r="X58" s="1001"/>
      <c r="Y58" s="1001"/>
      <c r="Z58" s="1001"/>
      <c r="AA58" s="1001"/>
      <c r="AB58" s="1001"/>
      <c r="AC58" s="1001"/>
      <c r="AD58" s="1001"/>
      <c r="AE58" s="1001"/>
      <c r="AF58" s="1001"/>
      <c r="AG58" s="1001"/>
      <c r="AH58" s="1001"/>
      <c r="AI58" s="1001"/>
      <c r="AJ58" s="1001"/>
      <c r="AK58" s="1001"/>
      <c r="AL58" s="1001"/>
      <c r="AM58" s="1001"/>
      <c r="AN58" s="1001"/>
      <c r="AO58" s="1001"/>
      <c r="AP58" s="1001"/>
      <c r="AQ58" s="1001"/>
      <c r="AR58" s="1001"/>
      <c r="AS58" s="1001"/>
      <c r="AT58" s="1001"/>
      <c r="AU58" s="1001"/>
      <c r="AV58" s="1001"/>
      <c r="AW58" s="1001"/>
      <c r="AX58" s="1001"/>
      <c r="AY58" s="1001"/>
      <c r="AZ58" s="1001"/>
      <c r="BA58" s="1001"/>
      <c r="BB58" s="1001"/>
      <c r="BC58" s="1001"/>
      <c r="BD58" s="1001"/>
      <c r="BE58" s="1001"/>
      <c r="BF58" s="1001"/>
      <c r="BG58" s="1001"/>
      <c r="BH58" s="1001"/>
      <c r="BI58" s="1001"/>
      <c r="BJ58" s="1001"/>
      <c r="BK58" s="1001"/>
      <c r="BL58" s="1001"/>
      <c r="BM58" s="1001"/>
      <c r="BN58" s="1001"/>
      <c r="BO58" s="1001"/>
      <c r="BP58" s="1001"/>
      <c r="BQ58" s="1001"/>
      <c r="BR58" s="1001"/>
      <c r="BS58" s="1001"/>
      <c r="BT58" s="1001"/>
      <c r="BU58" s="1001"/>
      <c r="BV58" s="1001"/>
      <c r="BW58" s="1001"/>
      <c r="BX58" s="1001"/>
      <c r="BY58" s="1001"/>
      <c r="BZ58" s="1001"/>
      <c r="CA58" s="1001"/>
      <c r="CB58" s="1001"/>
      <c r="CC58" s="1001"/>
      <c r="CD58" s="1001"/>
      <c r="CE58" s="1001"/>
      <c r="CF58" s="1001"/>
      <c r="CG58" s="1001"/>
      <c r="CH58" s="1001"/>
      <c r="CI58" s="1001"/>
      <c r="CJ58" s="1001"/>
      <c r="CK58" s="1001"/>
      <c r="CL58" s="1001"/>
      <c r="CM58" s="1001"/>
      <c r="CN58" s="1001"/>
      <c r="CO58" s="1001"/>
      <c r="CP58" s="1001"/>
      <c r="CQ58" s="1001"/>
      <c r="CR58" s="1001"/>
      <c r="CS58" s="1001"/>
      <c r="CT58" s="1001"/>
      <c r="CU58" s="1001"/>
      <c r="CV58" s="1001"/>
      <c r="CW58" s="1001"/>
      <c r="CX58" s="1001"/>
      <c r="CY58" s="1001"/>
      <c r="CZ58" s="1001"/>
      <c r="DA58" s="1001"/>
      <c r="DB58" s="1001"/>
      <c r="DC58" s="1001"/>
      <c r="DD58" s="1001"/>
      <c r="DE58" s="1001"/>
      <c r="DF58" s="1001"/>
      <c r="DG58" s="1001"/>
      <c r="DH58" s="1001"/>
      <c r="DI58" s="1001"/>
      <c r="DJ58" s="1001"/>
      <c r="DK58" s="1001"/>
      <c r="DL58" s="214"/>
    </row>
    <row r="59" spans="3:116" ht="6.6" customHeight="1">
      <c r="C59" s="853"/>
      <c r="D59" s="981"/>
      <c r="E59" s="983"/>
      <c r="F59" s="208" t="s">
        <v>163</v>
      </c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10"/>
    </row>
    <row r="60" spans="3:116" ht="6.6" customHeight="1">
      <c r="C60" s="853"/>
      <c r="D60" s="984"/>
      <c r="E60" s="986"/>
      <c r="F60" s="208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10"/>
    </row>
    <row r="61" spans="3:116" ht="6.6" customHeight="1">
      <c r="C61" s="853"/>
      <c r="D61" s="987"/>
      <c r="E61" s="989"/>
      <c r="F61" s="208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10"/>
    </row>
    <row r="62" spans="3:116" ht="6.6" customHeight="1">
      <c r="C62" s="853"/>
      <c r="D62" s="1030"/>
      <c r="E62" s="1030"/>
      <c r="F62" s="1030"/>
      <c r="G62" s="1030"/>
      <c r="H62" s="1030"/>
      <c r="I62" s="1030"/>
      <c r="J62" s="1030"/>
      <c r="K62" s="1030"/>
      <c r="L62" s="1030"/>
      <c r="M62" s="1030"/>
      <c r="N62" s="1030"/>
      <c r="O62" s="1030"/>
      <c r="P62" s="1030"/>
      <c r="Q62" s="1030"/>
      <c r="R62" s="1030"/>
      <c r="S62" s="1030"/>
      <c r="T62" s="1030"/>
      <c r="U62" s="1030"/>
      <c r="V62" s="1030"/>
      <c r="W62" s="1030"/>
      <c r="X62" s="1030"/>
      <c r="Y62" s="1030"/>
      <c r="Z62" s="1030"/>
      <c r="AA62" s="1030"/>
      <c r="AB62" s="1030"/>
      <c r="AC62" s="1030"/>
      <c r="AD62" s="1030"/>
      <c r="AE62" s="1030"/>
      <c r="AF62" s="1030"/>
      <c r="AG62" s="1030"/>
      <c r="AH62" s="1030"/>
      <c r="AI62" s="1030"/>
      <c r="AJ62" s="1030"/>
      <c r="AK62" s="1030"/>
      <c r="AL62" s="1030"/>
      <c r="AM62" s="1030"/>
      <c r="AN62" s="1030"/>
      <c r="AO62" s="1030"/>
      <c r="AP62" s="1030"/>
      <c r="AQ62" s="1030"/>
      <c r="AR62" s="1030"/>
      <c r="AS62" s="1030"/>
      <c r="AT62" s="1030"/>
      <c r="AU62" s="1030"/>
      <c r="AV62" s="1030"/>
      <c r="AW62" s="1030"/>
      <c r="AX62" s="1030"/>
      <c r="AY62" s="1030"/>
      <c r="AZ62" s="1030"/>
      <c r="BA62" s="1030"/>
      <c r="BB62" s="1030"/>
      <c r="BC62" s="1030"/>
      <c r="BD62" s="1030"/>
      <c r="BE62" s="1030"/>
      <c r="BF62" s="1030"/>
      <c r="BG62" s="1030"/>
      <c r="BH62" s="1030"/>
      <c r="BI62" s="1030"/>
      <c r="BJ62" s="1030"/>
      <c r="BK62" s="1030"/>
      <c r="BL62" s="1030"/>
      <c r="BM62" s="1030"/>
      <c r="BN62" s="1030"/>
      <c r="BO62" s="1030"/>
      <c r="BP62" s="1030"/>
      <c r="BQ62" s="1030"/>
      <c r="BR62" s="1030"/>
      <c r="BS62" s="1030"/>
      <c r="BT62" s="1030"/>
      <c r="BU62" s="1030"/>
      <c r="BV62" s="1030"/>
      <c r="BW62" s="1030"/>
      <c r="BX62" s="1030"/>
      <c r="BY62" s="1030"/>
      <c r="BZ62" s="1030"/>
      <c r="CA62" s="1030"/>
      <c r="CB62" s="1030"/>
      <c r="CC62" s="1030"/>
      <c r="CD62" s="1030"/>
      <c r="CE62" s="1030"/>
      <c r="CF62" s="1030"/>
      <c r="CG62" s="1030"/>
      <c r="CH62" s="1030"/>
      <c r="CI62" s="1030"/>
      <c r="CJ62" s="1030"/>
      <c r="CK62" s="1030"/>
      <c r="CL62" s="1030"/>
      <c r="CM62" s="1030"/>
      <c r="CN62" s="1030"/>
      <c r="CO62" s="1030"/>
      <c r="CP62" s="1030"/>
      <c r="CQ62" s="1030"/>
      <c r="CR62" s="1030"/>
      <c r="CS62" s="1030"/>
      <c r="CT62" s="1030"/>
      <c r="CU62" s="1030"/>
      <c r="CV62" s="1030"/>
      <c r="CW62" s="1030"/>
      <c r="CX62" s="1030"/>
      <c r="CY62" s="1030"/>
      <c r="CZ62" s="1030"/>
      <c r="DA62" s="1030"/>
      <c r="DB62" s="1030"/>
      <c r="DC62" s="1030"/>
      <c r="DD62" s="1030"/>
      <c r="DE62" s="1030"/>
      <c r="DF62" s="1030"/>
      <c r="DG62" s="1030"/>
      <c r="DH62" s="1030"/>
      <c r="DI62" s="1030"/>
      <c r="DJ62" s="1030"/>
      <c r="DK62" s="22"/>
      <c r="DL62" s="23"/>
    </row>
    <row r="63" spans="3:116" ht="11.25" customHeight="1">
      <c r="C63" s="853"/>
      <c r="D63" s="1030"/>
      <c r="E63" s="1030"/>
      <c r="F63" s="1030"/>
      <c r="G63" s="1030"/>
      <c r="H63" s="1030"/>
      <c r="I63" s="1030"/>
      <c r="J63" s="1030"/>
      <c r="K63" s="1030"/>
      <c r="L63" s="1030"/>
      <c r="M63" s="1030"/>
      <c r="N63" s="1030"/>
      <c r="O63" s="1030"/>
      <c r="P63" s="1030"/>
      <c r="Q63" s="1030"/>
      <c r="R63" s="1030"/>
      <c r="S63" s="1030"/>
      <c r="T63" s="1030"/>
      <c r="U63" s="1030"/>
      <c r="V63" s="1030"/>
      <c r="W63" s="1030"/>
      <c r="X63" s="1030"/>
      <c r="Y63" s="1030"/>
      <c r="Z63" s="1030"/>
      <c r="AA63" s="1030"/>
      <c r="AB63" s="1030"/>
      <c r="AC63" s="1030"/>
      <c r="AD63" s="1030"/>
      <c r="AE63" s="1030"/>
      <c r="AF63" s="1030"/>
      <c r="AG63" s="1030"/>
      <c r="AH63" s="1030"/>
      <c r="AI63" s="1030"/>
      <c r="AJ63" s="1030"/>
      <c r="AK63" s="1030"/>
      <c r="AL63" s="1030"/>
      <c r="AM63" s="1030"/>
      <c r="AN63" s="1030"/>
      <c r="AO63" s="1030"/>
      <c r="AP63" s="1030"/>
      <c r="AQ63" s="1030"/>
      <c r="AR63" s="1030"/>
      <c r="AS63" s="1030"/>
      <c r="AT63" s="1030"/>
      <c r="AU63" s="1030"/>
      <c r="AV63" s="1030"/>
      <c r="AW63" s="1030"/>
      <c r="AX63" s="1030"/>
      <c r="AY63" s="1030"/>
      <c r="AZ63" s="1030"/>
      <c r="BA63" s="1030"/>
      <c r="BB63" s="1030"/>
      <c r="BC63" s="1030"/>
      <c r="BD63" s="1030"/>
      <c r="BE63" s="1030"/>
      <c r="BF63" s="1030"/>
      <c r="BG63" s="1030"/>
      <c r="BH63" s="1030"/>
      <c r="BI63" s="1030"/>
      <c r="BJ63" s="1030"/>
      <c r="BK63" s="1030"/>
      <c r="BL63" s="1030"/>
      <c r="BM63" s="1030"/>
      <c r="BN63" s="1030"/>
      <c r="BO63" s="1030"/>
      <c r="BP63" s="1030"/>
      <c r="BQ63" s="1030"/>
      <c r="BR63" s="1030"/>
      <c r="BS63" s="1030"/>
      <c r="BT63" s="1030"/>
      <c r="BU63" s="1030"/>
      <c r="BV63" s="1030"/>
      <c r="BW63" s="1030"/>
      <c r="BX63" s="1030"/>
      <c r="BY63" s="1030"/>
      <c r="BZ63" s="1030"/>
      <c r="CA63" s="1030"/>
      <c r="CB63" s="1030"/>
      <c r="CC63" s="1030"/>
      <c r="CD63" s="1030"/>
      <c r="CE63" s="1030"/>
      <c r="CF63" s="1030"/>
      <c r="CG63" s="1030"/>
      <c r="CH63" s="1030"/>
      <c r="CI63" s="1030"/>
      <c r="CJ63" s="1030"/>
      <c r="CK63" s="1030"/>
      <c r="CL63" s="1030"/>
      <c r="CM63" s="1030"/>
      <c r="CN63" s="1030"/>
      <c r="CO63" s="1030"/>
      <c r="CP63" s="1030"/>
      <c r="CQ63" s="1030"/>
      <c r="CR63" s="1030"/>
      <c r="CS63" s="1030"/>
      <c r="CT63" s="1030"/>
      <c r="CU63" s="1030"/>
      <c r="CV63" s="1030"/>
      <c r="CW63" s="1030"/>
      <c r="CX63" s="1030"/>
      <c r="CY63" s="1030"/>
      <c r="CZ63" s="1030"/>
      <c r="DA63" s="1030"/>
      <c r="DB63" s="1030"/>
      <c r="DC63" s="1030"/>
      <c r="DD63" s="1030"/>
      <c r="DE63" s="1030"/>
      <c r="DF63" s="1030"/>
      <c r="DG63" s="1030"/>
      <c r="DH63" s="1030"/>
      <c r="DI63" s="1030"/>
      <c r="DJ63" s="1030"/>
      <c r="DK63" s="22"/>
      <c r="DL63" s="23"/>
    </row>
    <row r="64" spans="3:116" ht="3" customHeight="1">
      <c r="C64" s="938"/>
      <c r="D64" s="1031"/>
      <c r="E64" s="1031"/>
      <c r="F64" s="1031"/>
      <c r="G64" s="1031"/>
      <c r="H64" s="1031"/>
      <c r="I64" s="1031"/>
      <c r="J64" s="1031"/>
      <c r="K64" s="1031"/>
      <c r="L64" s="1031"/>
      <c r="M64" s="1031"/>
      <c r="N64" s="1031"/>
      <c r="O64" s="1031"/>
      <c r="P64" s="1031"/>
      <c r="Q64" s="1031"/>
      <c r="R64" s="1031"/>
      <c r="S64" s="1031"/>
      <c r="T64" s="1031"/>
      <c r="U64" s="1031"/>
      <c r="V64" s="1031"/>
      <c r="W64" s="1031"/>
      <c r="X64" s="1031"/>
      <c r="Y64" s="1031"/>
      <c r="Z64" s="1031"/>
      <c r="AA64" s="1031"/>
      <c r="AB64" s="1031"/>
      <c r="AC64" s="1031"/>
      <c r="AD64" s="1031"/>
      <c r="AE64" s="1031"/>
      <c r="AF64" s="1031"/>
      <c r="AG64" s="1031"/>
      <c r="AH64" s="1031"/>
      <c r="AI64" s="1031"/>
      <c r="AJ64" s="1031"/>
      <c r="AK64" s="1031"/>
      <c r="AL64" s="1031"/>
      <c r="AM64" s="1031"/>
      <c r="AN64" s="1031"/>
      <c r="AO64" s="1031"/>
      <c r="AP64" s="1031"/>
      <c r="AQ64" s="1031"/>
      <c r="AR64" s="1031"/>
      <c r="AS64" s="1031"/>
      <c r="AT64" s="1031"/>
      <c r="AU64" s="1031"/>
      <c r="AV64" s="1031"/>
      <c r="AW64" s="1031"/>
      <c r="AX64" s="1031"/>
      <c r="AY64" s="1031"/>
      <c r="AZ64" s="1031"/>
      <c r="BA64" s="1031"/>
      <c r="BB64" s="1031"/>
      <c r="BC64" s="1031"/>
      <c r="BD64" s="1031"/>
      <c r="BE64" s="1031"/>
      <c r="BF64" s="1031"/>
      <c r="BG64" s="1031"/>
      <c r="BH64" s="1031"/>
      <c r="BI64" s="1031"/>
      <c r="BJ64" s="1031"/>
      <c r="BK64" s="1031"/>
      <c r="BL64" s="1031"/>
      <c r="BM64" s="1031"/>
      <c r="BN64" s="1031"/>
      <c r="BO64" s="1031"/>
      <c r="BP64" s="1031"/>
      <c r="BQ64" s="1031"/>
      <c r="BR64" s="1031"/>
      <c r="BS64" s="1031"/>
      <c r="BT64" s="1031"/>
      <c r="BU64" s="1031"/>
      <c r="BV64" s="1031"/>
      <c r="BW64" s="1031"/>
      <c r="BX64" s="1031"/>
      <c r="BY64" s="1031"/>
      <c r="BZ64" s="1031"/>
      <c r="CA64" s="1031"/>
      <c r="CB64" s="1031"/>
      <c r="CC64" s="1031"/>
      <c r="CD64" s="1031"/>
      <c r="CE64" s="1031"/>
      <c r="CF64" s="1031"/>
      <c r="CG64" s="1031"/>
      <c r="CH64" s="1031"/>
      <c r="CI64" s="1031"/>
      <c r="CJ64" s="1031"/>
      <c r="CK64" s="1031"/>
      <c r="CL64" s="1031"/>
      <c r="CM64" s="1031"/>
      <c r="CN64" s="1031"/>
      <c r="CO64" s="1031"/>
      <c r="CP64" s="1031"/>
      <c r="CQ64" s="1031"/>
      <c r="CR64" s="1031"/>
      <c r="CS64" s="1031"/>
      <c r="CT64" s="1031"/>
      <c r="CU64" s="1031"/>
      <c r="CV64" s="1031"/>
      <c r="CW64" s="1031"/>
      <c r="CX64" s="1031"/>
      <c r="CY64" s="1031"/>
      <c r="CZ64" s="1031"/>
      <c r="DA64" s="1031"/>
      <c r="DB64" s="1031"/>
      <c r="DC64" s="1031"/>
      <c r="DD64" s="1031"/>
      <c r="DE64" s="1031"/>
      <c r="DF64" s="1031"/>
      <c r="DG64" s="1031"/>
      <c r="DH64" s="1031"/>
      <c r="DI64" s="1031"/>
      <c r="DJ64" s="1031"/>
      <c r="DK64" s="41"/>
      <c r="DL64" s="69"/>
    </row>
    <row r="65" spans="2:117" ht="9.9499999999999993" customHeight="1"/>
    <row r="66" spans="2:117" ht="5.0999999999999996" customHeight="1">
      <c r="B66" s="544" t="s">
        <v>40</v>
      </c>
      <c r="C66" s="545"/>
      <c r="D66" s="545"/>
      <c r="E66" s="1004"/>
      <c r="F66" s="978" t="s">
        <v>108</v>
      </c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  <c r="AA66" s="442"/>
      <c r="AB66" s="442"/>
      <c r="AC66" s="442"/>
      <c r="AD66" s="442"/>
      <c r="AE66" s="442"/>
      <c r="AF66" s="442"/>
      <c r="AG66" s="442"/>
      <c r="AH66" s="442"/>
      <c r="AI66" s="442"/>
      <c r="AJ66" s="442"/>
      <c r="AK66" s="442"/>
      <c r="AL66" s="442"/>
      <c r="AM66" s="442"/>
      <c r="AN66" s="442"/>
      <c r="AO66" s="442"/>
      <c r="AP66" s="442"/>
      <c r="AQ66" s="442"/>
      <c r="AR66" s="442"/>
      <c r="AS66" s="442"/>
      <c r="AT66" s="442"/>
      <c r="AU66" s="442"/>
      <c r="AV66" s="442"/>
      <c r="AW66" s="442"/>
      <c r="AX66" s="442"/>
      <c r="AY66" s="442"/>
      <c r="AZ66" s="442"/>
      <c r="BA66" s="442"/>
      <c r="BB66" s="442"/>
      <c r="BC66" s="442"/>
      <c r="BD66" s="442"/>
      <c r="BE66" s="442"/>
      <c r="BF66" s="442"/>
      <c r="BG66" s="442"/>
      <c r="BH66" s="442"/>
      <c r="BI66" s="442"/>
      <c r="BJ66" s="442"/>
      <c r="BK66" s="442"/>
      <c r="BL66" s="442"/>
      <c r="BM66" s="442"/>
      <c r="BN66" s="442"/>
      <c r="BO66" s="442"/>
      <c r="BP66" s="442"/>
      <c r="BQ66" s="442"/>
      <c r="BR66" s="442"/>
      <c r="BS66" s="442"/>
      <c r="BT66" s="442"/>
      <c r="BU66" s="442"/>
      <c r="BV66" s="442"/>
      <c r="BW66" s="442"/>
      <c r="BX66" s="442"/>
      <c r="BY66" s="442"/>
      <c r="BZ66" s="442"/>
      <c r="CA66" s="442"/>
      <c r="CB66" s="442"/>
      <c r="CC66" s="442"/>
      <c r="CD66" s="442"/>
      <c r="CE66" s="442"/>
      <c r="CF66" s="442"/>
      <c r="CG66" s="442"/>
      <c r="CH66" s="442"/>
      <c r="CI66" s="442"/>
      <c r="CJ66" s="442"/>
      <c r="CK66" s="442"/>
      <c r="CL66" s="442"/>
      <c r="CM66" s="442"/>
      <c r="CN66" s="442"/>
      <c r="CO66" s="442"/>
      <c r="CP66" s="442"/>
      <c r="CQ66" s="442"/>
      <c r="CR66" s="442"/>
      <c r="CS66" s="442"/>
      <c r="CT66" s="442"/>
      <c r="CU66" s="442"/>
      <c r="CV66" s="442"/>
      <c r="CW66" s="442"/>
      <c r="CX66" s="442"/>
      <c r="CY66" s="442"/>
      <c r="CZ66" s="442"/>
      <c r="DA66" s="442"/>
      <c r="DB66" s="442"/>
      <c r="DC66" s="442"/>
      <c r="DD66" s="442"/>
      <c r="DE66" s="442"/>
      <c r="DF66" s="442"/>
      <c r="DG66" s="442"/>
      <c r="DH66" s="442"/>
      <c r="DI66" s="442"/>
      <c r="DJ66" s="442"/>
      <c r="DK66" s="442"/>
      <c r="DL66" s="442"/>
      <c r="DM66" s="443"/>
    </row>
    <row r="67" spans="2:117" ht="5.0999999999999996" customHeight="1">
      <c r="B67" s="546"/>
      <c r="C67" s="547"/>
      <c r="D67" s="547"/>
      <c r="E67" s="1005"/>
      <c r="F67" s="979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4"/>
      <c r="X67" s="444"/>
      <c r="Y67" s="444"/>
      <c r="Z67" s="444"/>
      <c r="AA67" s="444"/>
      <c r="AB67" s="444"/>
      <c r="AC67" s="444"/>
      <c r="AD67" s="444"/>
      <c r="AE67" s="444"/>
      <c r="AF67" s="444"/>
      <c r="AG67" s="444"/>
      <c r="AH67" s="444"/>
      <c r="AI67" s="444"/>
      <c r="AJ67" s="444"/>
      <c r="AK67" s="444"/>
      <c r="AL67" s="444"/>
      <c r="AM67" s="444"/>
      <c r="AN67" s="444"/>
      <c r="AO67" s="444"/>
      <c r="AP67" s="444"/>
      <c r="AQ67" s="444"/>
      <c r="AR67" s="444"/>
      <c r="AS67" s="444"/>
      <c r="AT67" s="444"/>
      <c r="AU67" s="444"/>
      <c r="AV67" s="444"/>
      <c r="AW67" s="444"/>
      <c r="AX67" s="444"/>
      <c r="AY67" s="444"/>
      <c r="AZ67" s="444"/>
      <c r="BA67" s="444"/>
      <c r="BB67" s="444"/>
      <c r="BC67" s="444"/>
      <c r="BD67" s="444"/>
      <c r="BE67" s="444"/>
      <c r="BF67" s="444"/>
      <c r="BG67" s="444"/>
      <c r="BH67" s="444"/>
      <c r="BI67" s="444"/>
      <c r="BJ67" s="444"/>
      <c r="BK67" s="444"/>
      <c r="BL67" s="444"/>
      <c r="BM67" s="444"/>
      <c r="BN67" s="444"/>
      <c r="BO67" s="444"/>
      <c r="BP67" s="444"/>
      <c r="BQ67" s="444"/>
      <c r="BR67" s="444"/>
      <c r="BS67" s="444"/>
      <c r="BT67" s="444"/>
      <c r="BU67" s="444"/>
      <c r="BV67" s="444"/>
      <c r="BW67" s="444"/>
      <c r="BX67" s="444"/>
      <c r="BY67" s="444"/>
      <c r="BZ67" s="444"/>
      <c r="CA67" s="444"/>
      <c r="CB67" s="444"/>
      <c r="CC67" s="444"/>
      <c r="CD67" s="444"/>
      <c r="CE67" s="444"/>
      <c r="CF67" s="444"/>
      <c r="CG67" s="444"/>
      <c r="CH67" s="444"/>
      <c r="CI67" s="444"/>
      <c r="CJ67" s="444"/>
      <c r="CK67" s="444"/>
      <c r="CL67" s="444"/>
      <c r="CM67" s="444"/>
      <c r="CN67" s="444"/>
      <c r="CO67" s="444"/>
      <c r="CP67" s="444"/>
      <c r="CQ67" s="444"/>
      <c r="CR67" s="444"/>
      <c r="CS67" s="444"/>
      <c r="CT67" s="444"/>
      <c r="CU67" s="444"/>
      <c r="CV67" s="444"/>
      <c r="CW67" s="444"/>
      <c r="CX67" s="444"/>
      <c r="CY67" s="444"/>
      <c r="CZ67" s="444"/>
      <c r="DA67" s="444"/>
      <c r="DB67" s="444"/>
      <c r="DC67" s="444"/>
      <c r="DD67" s="444"/>
      <c r="DE67" s="444"/>
      <c r="DF67" s="444"/>
      <c r="DG67" s="444"/>
      <c r="DH67" s="444"/>
      <c r="DI67" s="444"/>
      <c r="DJ67" s="444"/>
      <c r="DK67" s="444"/>
      <c r="DL67" s="444"/>
      <c r="DM67" s="445"/>
    </row>
    <row r="68" spans="2:117" ht="5.0999999999999996" customHeight="1">
      <c r="B68" s="546"/>
      <c r="C68" s="547"/>
      <c r="D68" s="547"/>
      <c r="E68" s="1005"/>
      <c r="F68" s="979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444"/>
      <c r="AK68" s="444"/>
      <c r="AL68" s="444"/>
      <c r="AM68" s="444"/>
      <c r="AN68" s="444"/>
      <c r="AO68" s="444"/>
      <c r="AP68" s="444"/>
      <c r="AQ68" s="444"/>
      <c r="AR68" s="444"/>
      <c r="AS68" s="444"/>
      <c r="AT68" s="444"/>
      <c r="AU68" s="444"/>
      <c r="AV68" s="444"/>
      <c r="AW68" s="444"/>
      <c r="AX68" s="444"/>
      <c r="AY68" s="444"/>
      <c r="AZ68" s="444"/>
      <c r="BA68" s="444"/>
      <c r="BB68" s="444"/>
      <c r="BC68" s="444"/>
      <c r="BD68" s="444"/>
      <c r="BE68" s="444"/>
      <c r="BF68" s="444"/>
      <c r="BG68" s="444"/>
      <c r="BH68" s="444"/>
      <c r="BI68" s="444"/>
      <c r="BJ68" s="444"/>
      <c r="BK68" s="444"/>
      <c r="BL68" s="444"/>
      <c r="BM68" s="444"/>
      <c r="BN68" s="444"/>
      <c r="BO68" s="444"/>
      <c r="BP68" s="444"/>
      <c r="BQ68" s="444"/>
      <c r="BR68" s="444"/>
      <c r="BS68" s="444"/>
      <c r="BT68" s="444"/>
      <c r="BU68" s="444"/>
      <c r="BV68" s="444"/>
      <c r="BW68" s="444"/>
      <c r="BX68" s="444"/>
      <c r="BY68" s="444"/>
      <c r="BZ68" s="444"/>
      <c r="CA68" s="444"/>
      <c r="CB68" s="444"/>
      <c r="CC68" s="444"/>
      <c r="CD68" s="444"/>
      <c r="CE68" s="444"/>
      <c r="CF68" s="444"/>
      <c r="CG68" s="444"/>
      <c r="CH68" s="444"/>
      <c r="CI68" s="444"/>
      <c r="CJ68" s="444"/>
      <c r="CK68" s="444"/>
      <c r="CL68" s="444"/>
      <c r="CM68" s="444"/>
      <c r="CN68" s="444"/>
      <c r="CO68" s="444"/>
      <c r="CP68" s="444"/>
      <c r="CQ68" s="444"/>
      <c r="CR68" s="444"/>
      <c r="CS68" s="444"/>
      <c r="CT68" s="444"/>
      <c r="CU68" s="444"/>
      <c r="CV68" s="444"/>
      <c r="CW68" s="444"/>
      <c r="CX68" s="444"/>
      <c r="CY68" s="444"/>
      <c r="CZ68" s="444"/>
      <c r="DA68" s="444"/>
      <c r="DB68" s="444"/>
      <c r="DC68" s="444"/>
      <c r="DD68" s="444"/>
      <c r="DE68" s="444"/>
      <c r="DF68" s="444"/>
      <c r="DG68" s="444"/>
      <c r="DH68" s="444"/>
      <c r="DI68" s="444"/>
      <c r="DJ68" s="444"/>
      <c r="DK68" s="444"/>
      <c r="DL68" s="444"/>
      <c r="DM68" s="445"/>
    </row>
    <row r="69" spans="2:117" ht="5.0999999999999996" customHeight="1">
      <c r="B69" s="1006"/>
      <c r="C69" s="1007"/>
      <c r="D69" s="1007"/>
      <c r="E69" s="1008"/>
      <c r="F69" s="980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804"/>
      <c r="W69" s="804"/>
      <c r="X69" s="804"/>
      <c r="Y69" s="804"/>
      <c r="Z69" s="804"/>
      <c r="AA69" s="804"/>
      <c r="AB69" s="804"/>
      <c r="AC69" s="804"/>
      <c r="AD69" s="804"/>
      <c r="AE69" s="804"/>
      <c r="AF69" s="804"/>
      <c r="AG69" s="804"/>
      <c r="AH69" s="804"/>
      <c r="AI69" s="804"/>
      <c r="AJ69" s="804"/>
      <c r="AK69" s="804"/>
      <c r="AL69" s="804"/>
      <c r="AM69" s="804"/>
      <c r="AN69" s="804"/>
      <c r="AO69" s="804"/>
      <c r="AP69" s="804"/>
      <c r="AQ69" s="804"/>
      <c r="AR69" s="804"/>
      <c r="AS69" s="804"/>
      <c r="AT69" s="804"/>
      <c r="AU69" s="804"/>
      <c r="AV69" s="804"/>
      <c r="AW69" s="804"/>
      <c r="AX69" s="804"/>
      <c r="AY69" s="804"/>
      <c r="AZ69" s="804"/>
      <c r="BA69" s="804"/>
      <c r="BB69" s="804"/>
      <c r="BC69" s="804"/>
      <c r="BD69" s="804"/>
      <c r="BE69" s="804"/>
      <c r="BF69" s="804"/>
      <c r="BG69" s="804"/>
      <c r="BH69" s="804"/>
      <c r="BI69" s="804"/>
      <c r="BJ69" s="804"/>
      <c r="BK69" s="804"/>
      <c r="BL69" s="804"/>
      <c r="BM69" s="804"/>
      <c r="BN69" s="804"/>
      <c r="BO69" s="804"/>
      <c r="BP69" s="804"/>
      <c r="BQ69" s="804"/>
      <c r="BR69" s="804"/>
      <c r="BS69" s="804"/>
      <c r="BT69" s="804"/>
      <c r="BU69" s="804"/>
      <c r="BV69" s="804"/>
      <c r="BW69" s="804"/>
      <c r="BX69" s="804"/>
      <c r="BY69" s="804"/>
      <c r="BZ69" s="804"/>
      <c r="CA69" s="804"/>
      <c r="CB69" s="804"/>
      <c r="CC69" s="804"/>
      <c r="CD69" s="804"/>
      <c r="CE69" s="804"/>
      <c r="CF69" s="804"/>
      <c r="CG69" s="804"/>
      <c r="CH69" s="804"/>
      <c r="CI69" s="804"/>
      <c r="CJ69" s="804"/>
      <c r="CK69" s="804"/>
      <c r="CL69" s="804"/>
      <c r="CM69" s="804"/>
      <c r="CN69" s="804"/>
      <c r="CO69" s="804"/>
      <c r="CP69" s="804"/>
      <c r="CQ69" s="804"/>
      <c r="CR69" s="804"/>
      <c r="CS69" s="804"/>
      <c r="CT69" s="804"/>
      <c r="CU69" s="804"/>
      <c r="CV69" s="804"/>
      <c r="CW69" s="804"/>
      <c r="CX69" s="804"/>
      <c r="CY69" s="804"/>
      <c r="CZ69" s="804"/>
      <c r="DA69" s="804"/>
      <c r="DB69" s="804"/>
      <c r="DC69" s="804"/>
      <c r="DD69" s="804"/>
      <c r="DE69" s="804"/>
      <c r="DF69" s="804"/>
      <c r="DG69" s="804"/>
      <c r="DH69" s="804"/>
      <c r="DI69" s="804"/>
      <c r="DJ69" s="804"/>
      <c r="DK69" s="804"/>
      <c r="DL69" s="804"/>
      <c r="DM69" s="805"/>
    </row>
    <row r="70" spans="2:117" ht="5.0999999999999996" customHeight="1">
      <c r="B70" s="1009" t="s">
        <v>193</v>
      </c>
      <c r="C70" s="1010"/>
      <c r="D70" s="1010"/>
      <c r="E70" s="1011"/>
      <c r="F70" s="409" t="s">
        <v>109</v>
      </c>
      <c r="G70" s="724"/>
      <c r="H70" s="724"/>
      <c r="I70" s="724"/>
      <c r="J70" s="724"/>
      <c r="K70" s="724"/>
      <c r="L70" s="724"/>
      <c r="M70" s="724"/>
      <c r="N70" s="724"/>
      <c r="O70" s="724"/>
      <c r="P70" s="724"/>
      <c r="Q70" s="724"/>
      <c r="R70" s="724"/>
      <c r="S70" s="724"/>
      <c r="T70" s="724"/>
      <c r="U70" s="724"/>
      <c r="V70" s="724"/>
      <c r="W70" s="724"/>
      <c r="X70" s="724"/>
      <c r="Y70" s="724"/>
      <c r="Z70" s="724"/>
      <c r="AA70" s="724"/>
      <c r="AB70" s="724"/>
      <c r="AC70" s="725"/>
      <c r="AD70" s="236" t="s">
        <v>110</v>
      </c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3"/>
      <c r="AP70" s="236" t="s">
        <v>112</v>
      </c>
      <c r="AQ70" s="202"/>
      <c r="AR70" s="202"/>
      <c r="AS70" s="202"/>
      <c r="AT70" s="202"/>
      <c r="AU70" s="202"/>
      <c r="AV70" s="202"/>
      <c r="AW70" s="202"/>
      <c r="AX70" s="202"/>
      <c r="AY70" s="203"/>
      <c r="AZ70" s="236" t="s">
        <v>111</v>
      </c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966" t="s">
        <v>114</v>
      </c>
      <c r="DC70" s="967"/>
      <c r="DD70" s="967"/>
      <c r="DE70" s="967"/>
      <c r="DF70" s="967"/>
      <c r="DG70" s="967"/>
      <c r="DH70" s="967"/>
      <c r="DI70" s="967"/>
      <c r="DJ70" s="967"/>
      <c r="DK70" s="967"/>
      <c r="DL70" s="967"/>
      <c r="DM70" s="968"/>
    </row>
    <row r="71" spans="2:117" ht="5.0999999999999996" customHeight="1">
      <c r="B71" s="1012"/>
      <c r="C71" s="1013"/>
      <c r="D71" s="1013"/>
      <c r="E71" s="1014"/>
      <c r="F71" s="409"/>
      <c r="G71" s="724"/>
      <c r="H71" s="724"/>
      <c r="I71" s="724"/>
      <c r="J71" s="724"/>
      <c r="K71" s="724"/>
      <c r="L71" s="724"/>
      <c r="M71" s="724"/>
      <c r="N71" s="724"/>
      <c r="O71" s="724"/>
      <c r="P71" s="724"/>
      <c r="Q71" s="724"/>
      <c r="R71" s="724"/>
      <c r="S71" s="724"/>
      <c r="T71" s="724"/>
      <c r="U71" s="724"/>
      <c r="V71" s="724"/>
      <c r="W71" s="724"/>
      <c r="X71" s="724"/>
      <c r="Y71" s="724"/>
      <c r="Z71" s="724"/>
      <c r="AA71" s="724"/>
      <c r="AB71" s="724"/>
      <c r="AC71" s="725"/>
      <c r="AD71" s="236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3"/>
      <c r="AP71" s="236"/>
      <c r="AQ71" s="202"/>
      <c r="AR71" s="202"/>
      <c r="AS71" s="202"/>
      <c r="AT71" s="202"/>
      <c r="AU71" s="202"/>
      <c r="AV71" s="202"/>
      <c r="AW71" s="202"/>
      <c r="AX71" s="202"/>
      <c r="AY71" s="203"/>
      <c r="AZ71" s="236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969"/>
      <c r="DC71" s="970"/>
      <c r="DD71" s="970"/>
      <c r="DE71" s="970"/>
      <c r="DF71" s="970"/>
      <c r="DG71" s="970"/>
      <c r="DH71" s="970"/>
      <c r="DI71" s="970"/>
      <c r="DJ71" s="970"/>
      <c r="DK71" s="970"/>
      <c r="DL71" s="970"/>
      <c r="DM71" s="971"/>
    </row>
    <row r="72" spans="2:117" ht="5.0999999999999996" customHeight="1">
      <c r="B72" s="1012"/>
      <c r="C72" s="1013"/>
      <c r="D72" s="1013"/>
      <c r="E72" s="1014"/>
      <c r="F72" s="409"/>
      <c r="G72" s="724"/>
      <c r="H72" s="724"/>
      <c r="I72" s="724"/>
      <c r="J72" s="724"/>
      <c r="K72" s="724"/>
      <c r="L72" s="724"/>
      <c r="M72" s="724"/>
      <c r="N72" s="724"/>
      <c r="O72" s="724"/>
      <c r="P72" s="724"/>
      <c r="Q72" s="724"/>
      <c r="R72" s="724"/>
      <c r="S72" s="724"/>
      <c r="T72" s="724"/>
      <c r="U72" s="724"/>
      <c r="V72" s="724"/>
      <c r="W72" s="724"/>
      <c r="X72" s="724"/>
      <c r="Y72" s="724"/>
      <c r="Z72" s="724"/>
      <c r="AA72" s="724"/>
      <c r="AB72" s="724"/>
      <c r="AC72" s="725"/>
      <c r="AD72" s="236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3"/>
      <c r="AP72" s="236" t="s">
        <v>113</v>
      </c>
      <c r="AQ72" s="202"/>
      <c r="AR72" s="202"/>
      <c r="AS72" s="202"/>
      <c r="AT72" s="202"/>
      <c r="AU72" s="202"/>
      <c r="AV72" s="202"/>
      <c r="AW72" s="202"/>
      <c r="AX72" s="202"/>
      <c r="AY72" s="203"/>
      <c r="AZ72" s="236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2"/>
      <c r="CV72" s="202"/>
      <c r="CW72" s="202"/>
      <c r="CX72" s="202"/>
      <c r="CY72" s="202"/>
      <c r="CZ72" s="202"/>
      <c r="DA72" s="202"/>
      <c r="DB72" s="969" t="s">
        <v>115</v>
      </c>
      <c r="DC72" s="970"/>
      <c r="DD72" s="970"/>
      <c r="DE72" s="970"/>
      <c r="DF72" s="970"/>
      <c r="DG72" s="970"/>
      <c r="DH72" s="970"/>
      <c r="DI72" s="970"/>
      <c r="DJ72" s="970"/>
      <c r="DK72" s="970"/>
      <c r="DL72" s="970"/>
      <c r="DM72" s="971"/>
    </row>
    <row r="73" spans="2:117" ht="5.0999999999999996" customHeight="1">
      <c r="B73" s="1015"/>
      <c r="C73" s="1016"/>
      <c r="D73" s="1016"/>
      <c r="E73" s="1017"/>
      <c r="F73" s="975"/>
      <c r="G73" s="976"/>
      <c r="H73" s="976"/>
      <c r="I73" s="976"/>
      <c r="J73" s="976"/>
      <c r="K73" s="976"/>
      <c r="L73" s="976"/>
      <c r="M73" s="976"/>
      <c r="N73" s="976"/>
      <c r="O73" s="976"/>
      <c r="P73" s="976"/>
      <c r="Q73" s="976"/>
      <c r="R73" s="976"/>
      <c r="S73" s="976"/>
      <c r="T73" s="976"/>
      <c r="U73" s="976"/>
      <c r="V73" s="976"/>
      <c r="W73" s="976"/>
      <c r="X73" s="976"/>
      <c r="Y73" s="976"/>
      <c r="Z73" s="976"/>
      <c r="AA73" s="976"/>
      <c r="AB73" s="976"/>
      <c r="AC73" s="977"/>
      <c r="AD73" s="237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9"/>
      <c r="AP73" s="237"/>
      <c r="AQ73" s="238"/>
      <c r="AR73" s="238"/>
      <c r="AS73" s="238"/>
      <c r="AT73" s="238"/>
      <c r="AU73" s="238"/>
      <c r="AV73" s="238"/>
      <c r="AW73" s="238"/>
      <c r="AX73" s="238"/>
      <c r="AY73" s="239"/>
      <c r="AZ73" s="237"/>
      <c r="BA73" s="238"/>
      <c r="BB73" s="238"/>
      <c r="BC73" s="238"/>
      <c r="BD73" s="238"/>
      <c r="BE73" s="238"/>
      <c r="BF73" s="238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8"/>
      <c r="CC73" s="238"/>
      <c r="CD73" s="238"/>
      <c r="CE73" s="238"/>
      <c r="CF73" s="238"/>
      <c r="CG73" s="238"/>
      <c r="CH73" s="238"/>
      <c r="CI73" s="238"/>
      <c r="CJ73" s="238"/>
      <c r="CK73" s="238"/>
      <c r="CL73" s="238"/>
      <c r="CM73" s="238"/>
      <c r="CN73" s="238"/>
      <c r="CO73" s="238"/>
      <c r="CP73" s="238"/>
      <c r="CQ73" s="238"/>
      <c r="CR73" s="238"/>
      <c r="CS73" s="238"/>
      <c r="CT73" s="238"/>
      <c r="CU73" s="238"/>
      <c r="CV73" s="238"/>
      <c r="CW73" s="238"/>
      <c r="CX73" s="238"/>
      <c r="CY73" s="238"/>
      <c r="CZ73" s="238"/>
      <c r="DA73" s="238"/>
      <c r="DB73" s="972"/>
      <c r="DC73" s="973"/>
      <c r="DD73" s="973"/>
      <c r="DE73" s="973"/>
      <c r="DF73" s="973"/>
      <c r="DG73" s="973"/>
      <c r="DH73" s="973"/>
      <c r="DI73" s="973"/>
      <c r="DJ73" s="973"/>
      <c r="DK73" s="973"/>
      <c r="DL73" s="973"/>
      <c r="DM73" s="974"/>
    </row>
    <row r="74" spans="2:117" ht="5.0999999999999996" customHeight="1">
      <c r="B74" s="211" t="s">
        <v>13</v>
      </c>
      <c r="C74" s="458"/>
      <c r="D74" s="458"/>
      <c r="E74" s="338"/>
      <c r="F74" s="488"/>
      <c r="G74" s="964"/>
      <c r="H74" s="964"/>
      <c r="I74" s="964"/>
      <c r="J74" s="964"/>
      <c r="K74" s="964"/>
      <c r="L74" s="964"/>
      <c r="M74" s="964"/>
      <c r="N74" s="964"/>
      <c r="O74" s="964"/>
      <c r="P74" s="964"/>
      <c r="Q74" s="964"/>
      <c r="R74" s="964"/>
      <c r="S74" s="964"/>
      <c r="T74" s="964"/>
      <c r="U74" s="964"/>
      <c r="V74" s="964"/>
      <c r="W74" s="964"/>
      <c r="X74" s="964"/>
      <c r="Y74" s="964"/>
      <c r="Z74" s="964"/>
      <c r="AA74" s="964"/>
      <c r="AB74" s="964"/>
      <c r="AC74" s="494"/>
      <c r="AD74" s="488"/>
      <c r="AE74" s="964"/>
      <c r="AF74" s="964"/>
      <c r="AG74" s="964"/>
      <c r="AH74" s="964"/>
      <c r="AI74" s="964"/>
      <c r="AJ74" s="964"/>
      <c r="AK74" s="964"/>
      <c r="AL74" s="964"/>
      <c r="AM74" s="964"/>
      <c r="AN74" s="964"/>
      <c r="AO74" s="494"/>
      <c r="AP74" s="951"/>
      <c r="AQ74" s="952"/>
      <c r="AR74" s="952"/>
      <c r="AS74" s="952"/>
      <c r="AT74" s="952"/>
      <c r="AU74" s="952"/>
      <c r="AV74" s="952"/>
      <c r="AW74" s="952"/>
      <c r="AX74" s="952"/>
      <c r="AY74" s="953"/>
      <c r="AZ74" s="941"/>
      <c r="BA74" s="942"/>
      <c r="BB74" s="942"/>
      <c r="BC74" s="942"/>
      <c r="BD74" s="942"/>
      <c r="BE74" s="942"/>
      <c r="BF74" s="942"/>
      <c r="BG74" s="942"/>
      <c r="BH74" s="942"/>
      <c r="BI74" s="942"/>
      <c r="BJ74" s="942"/>
      <c r="BK74" s="942"/>
      <c r="BL74" s="942"/>
      <c r="BM74" s="942"/>
      <c r="BN74" s="942"/>
      <c r="BO74" s="942"/>
      <c r="BP74" s="942"/>
      <c r="BQ74" s="942"/>
      <c r="BR74" s="942"/>
      <c r="BS74" s="942"/>
      <c r="BT74" s="942"/>
      <c r="BU74" s="942"/>
      <c r="BV74" s="942"/>
      <c r="BW74" s="942"/>
      <c r="BX74" s="942"/>
      <c r="BY74" s="942"/>
      <c r="BZ74" s="942"/>
      <c r="CA74" s="942"/>
      <c r="CB74" s="942"/>
      <c r="CC74" s="942"/>
      <c r="CD74" s="942"/>
      <c r="CE74" s="942"/>
      <c r="CF74" s="942"/>
      <c r="CG74" s="942"/>
      <c r="CH74" s="942"/>
      <c r="CI74" s="942"/>
      <c r="CJ74" s="942"/>
      <c r="CK74" s="942"/>
      <c r="CL74" s="942"/>
      <c r="CM74" s="942"/>
      <c r="CN74" s="942"/>
      <c r="CO74" s="942"/>
      <c r="CP74" s="942"/>
      <c r="CQ74" s="942"/>
      <c r="CR74" s="942"/>
      <c r="CS74" s="942"/>
      <c r="CT74" s="942"/>
      <c r="CU74" s="942"/>
      <c r="CV74" s="942"/>
      <c r="CW74" s="942"/>
      <c r="CX74" s="942"/>
      <c r="CY74" s="942"/>
      <c r="CZ74" s="942"/>
      <c r="DA74" s="212"/>
      <c r="DB74" s="928"/>
      <c r="DC74" s="929"/>
      <c r="DD74" s="929"/>
      <c r="DE74" s="929"/>
      <c r="DF74" s="929"/>
      <c r="DG74" s="929"/>
      <c r="DH74" s="929"/>
      <c r="DI74" s="929"/>
      <c r="DJ74" s="929"/>
      <c r="DK74" s="929"/>
      <c r="DL74" s="929"/>
      <c r="DM74" s="930"/>
    </row>
    <row r="75" spans="2:117" ht="6.6" customHeight="1">
      <c r="B75" s="236"/>
      <c r="C75" s="202"/>
      <c r="D75" s="202"/>
      <c r="E75" s="203"/>
      <c r="F75" s="495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96"/>
      <c r="AD75" s="495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  <c r="AO75" s="496"/>
      <c r="AP75" s="954"/>
      <c r="AQ75" s="955"/>
      <c r="AR75" s="955"/>
      <c r="AS75" s="955"/>
      <c r="AT75" s="955"/>
      <c r="AU75" s="955"/>
      <c r="AV75" s="955"/>
      <c r="AW75" s="955"/>
      <c r="AX75" s="955"/>
      <c r="AY75" s="956"/>
      <c r="AZ75" s="213"/>
      <c r="BA75" s="944"/>
      <c r="BB75" s="944"/>
      <c r="BC75" s="944"/>
      <c r="BD75" s="944"/>
      <c r="BE75" s="944"/>
      <c r="BF75" s="944"/>
      <c r="BG75" s="944"/>
      <c r="BH75" s="944"/>
      <c r="BI75" s="944"/>
      <c r="BJ75" s="944"/>
      <c r="BK75" s="944"/>
      <c r="BL75" s="944"/>
      <c r="BM75" s="944"/>
      <c r="BN75" s="944"/>
      <c r="BO75" s="944"/>
      <c r="BP75" s="944"/>
      <c r="BQ75" s="947" t="s">
        <v>24</v>
      </c>
      <c r="BR75" s="947"/>
      <c r="BS75" s="944"/>
      <c r="BT75" s="944"/>
      <c r="BU75" s="944"/>
      <c r="BV75" s="944"/>
      <c r="BW75" s="944"/>
      <c r="BX75" s="944"/>
      <c r="BY75" s="944"/>
      <c r="BZ75" s="944"/>
      <c r="CA75" s="944"/>
      <c r="CB75" s="944"/>
      <c r="CC75" s="944"/>
      <c r="CD75" s="944"/>
      <c r="CE75" s="944"/>
      <c r="CF75" s="944"/>
      <c r="CG75" s="944"/>
      <c r="CH75" s="944"/>
      <c r="CI75" s="947" t="s">
        <v>24</v>
      </c>
      <c r="CJ75" s="947"/>
      <c r="CK75" s="944"/>
      <c r="CL75" s="944"/>
      <c r="CM75" s="944"/>
      <c r="CN75" s="944"/>
      <c r="CO75" s="944"/>
      <c r="CP75" s="944"/>
      <c r="CQ75" s="944"/>
      <c r="CR75" s="944"/>
      <c r="CS75" s="944"/>
      <c r="CT75" s="944"/>
      <c r="CU75" s="944"/>
      <c r="CV75" s="944"/>
      <c r="CW75" s="944"/>
      <c r="CX75" s="944"/>
      <c r="CY75" s="944"/>
      <c r="CZ75" s="944"/>
      <c r="DA75" s="214"/>
      <c r="DB75" s="931"/>
      <c r="DC75" s="932"/>
      <c r="DD75" s="932"/>
      <c r="DE75" s="932"/>
      <c r="DF75" s="932"/>
      <c r="DG75" s="932"/>
      <c r="DH75" s="932"/>
      <c r="DI75" s="932"/>
      <c r="DJ75" s="932"/>
      <c r="DK75" s="932"/>
      <c r="DL75" s="932"/>
      <c r="DM75" s="933"/>
    </row>
    <row r="76" spans="2:117" ht="6.6" customHeight="1">
      <c r="B76" s="236"/>
      <c r="C76" s="202"/>
      <c r="D76" s="202"/>
      <c r="E76" s="203"/>
      <c r="F76" s="495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96"/>
      <c r="AD76" s="495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  <c r="AO76" s="496"/>
      <c r="AP76" s="954"/>
      <c r="AQ76" s="955"/>
      <c r="AR76" s="955"/>
      <c r="AS76" s="955"/>
      <c r="AT76" s="955"/>
      <c r="AU76" s="955"/>
      <c r="AV76" s="955"/>
      <c r="AW76" s="955"/>
      <c r="AX76" s="955"/>
      <c r="AY76" s="956"/>
      <c r="AZ76" s="213"/>
      <c r="BA76" s="945"/>
      <c r="BB76" s="945"/>
      <c r="BC76" s="945"/>
      <c r="BD76" s="945"/>
      <c r="BE76" s="945"/>
      <c r="BF76" s="945"/>
      <c r="BG76" s="945"/>
      <c r="BH76" s="945"/>
      <c r="BI76" s="945"/>
      <c r="BJ76" s="945"/>
      <c r="BK76" s="945"/>
      <c r="BL76" s="945"/>
      <c r="BM76" s="945"/>
      <c r="BN76" s="945"/>
      <c r="BO76" s="945"/>
      <c r="BP76" s="945"/>
      <c r="BQ76" s="947"/>
      <c r="BR76" s="947"/>
      <c r="BS76" s="945"/>
      <c r="BT76" s="945"/>
      <c r="BU76" s="945"/>
      <c r="BV76" s="945"/>
      <c r="BW76" s="945"/>
      <c r="BX76" s="945"/>
      <c r="BY76" s="945"/>
      <c r="BZ76" s="945"/>
      <c r="CA76" s="945"/>
      <c r="CB76" s="945"/>
      <c r="CC76" s="945"/>
      <c r="CD76" s="945"/>
      <c r="CE76" s="945"/>
      <c r="CF76" s="945"/>
      <c r="CG76" s="945"/>
      <c r="CH76" s="945"/>
      <c r="CI76" s="947"/>
      <c r="CJ76" s="947"/>
      <c r="CK76" s="945"/>
      <c r="CL76" s="945"/>
      <c r="CM76" s="945"/>
      <c r="CN76" s="945"/>
      <c r="CO76" s="945"/>
      <c r="CP76" s="945"/>
      <c r="CQ76" s="945"/>
      <c r="CR76" s="945"/>
      <c r="CS76" s="945"/>
      <c r="CT76" s="945"/>
      <c r="CU76" s="945"/>
      <c r="CV76" s="945"/>
      <c r="CW76" s="945"/>
      <c r="CX76" s="945"/>
      <c r="CY76" s="945"/>
      <c r="CZ76" s="945"/>
      <c r="DA76" s="214"/>
      <c r="DB76" s="931"/>
      <c r="DC76" s="932"/>
      <c r="DD76" s="932"/>
      <c r="DE76" s="932"/>
      <c r="DF76" s="932"/>
      <c r="DG76" s="932"/>
      <c r="DH76" s="932"/>
      <c r="DI76" s="932"/>
      <c r="DJ76" s="932"/>
      <c r="DK76" s="932"/>
      <c r="DL76" s="932"/>
      <c r="DM76" s="933"/>
    </row>
    <row r="77" spans="2:117" ht="6.6" customHeight="1">
      <c r="B77" s="236"/>
      <c r="C77" s="202"/>
      <c r="D77" s="202"/>
      <c r="E77" s="203"/>
      <c r="F77" s="495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  <c r="V77" s="446"/>
      <c r="W77" s="446"/>
      <c r="X77" s="446"/>
      <c r="Y77" s="446"/>
      <c r="Z77" s="446"/>
      <c r="AA77" s="446"/>
      <c r="AB77" s="446"/>
      <c r="AC77" s="496"/>
      <c r="AD77" s="495"/>
      <c r="AE77" s="446"/>
      <c r="AF77" s="446"/>
      <c r="AG77" s="446"/>
      <c r="AH77" s="446"/>
      <c r="AI77" s="446"/>
      <c r="AJ77" s="446"/>
      <c r="AK77" s="446"/>
      <c r="AL77" s="446"/>
      <c r="AM77" s="446"/>
      <c r="AN77" s="446"/>
      <c r="AO77" s="496"/>
      <c r="AP77" s="954"/>
      <c r="AQ77" s="955"/>
      <c r="AR77" s="955"/>
      <c r="AS77" s="955"/>
      <c r="AT77" s="955"/>
      <c r="AU77" s="955"/>
      <c r="AV77" s="955"/>
      <c r="AW77" s="955"/>
      <c r="AX77" s="955"/>
      <c r="AY77" s="956"/>
      <c r="AZ77" s="213"/>
      <c r="BA77" s="946"/>
      <c r="BB77" s="946"/>
      <c r="BC77" s="946"/>
      <c r="BD77" s="946"/>
      <c r="BE77" s="946"/>
      <c r="BF77" s="946"/>
      <c r="BG77" s="946"/>
      <c r="BH77" s="946"/>
      <c r="BI77" s="946"/>
      <c r="BJ77" s="946"/>
      <c r="BK77" s="946"/>
      <c r="BL77" s="946"/>
      <c r="BM77" s="946"/>
      <c r="BN77" s="946"/>
      <c r="BO77" s="946"/>
      <c r="BP77" s="946"/>
      <c r="BQ77" s="947"/>
      <c r="BR77" s="947"/>
      <c r="BS77" s="946"/>
      <c r="BT77" s="946"/>
      <c r="BU77" s="946"/>
      <c r="BV77" s="946"/>
      <c r="BW77" s="946"/>
      <c r="BX77" s="946"/>
      <c r="BY77" s="946"/>
      <c r="BZ77" s="946"/>
      <c r="CA77" s="946"/>
      <c r="CB77" s="946"/>
      <c r="CC77" s="946"/>
      <c r="CD77" s="946"/>
      <c r="CE77" s="946"/>
      <c r="CF77" s="946"/>
      <c r="CG77" s="946"/>
      <c r="CH77" s="946"/>
      <c r="CI77" s="947"/>
      <c r="CJ77" s="947"/>
      <c r="CK77" s="946"/>
      <c r="CL77" s="946"/>
      <c r="CM77" s="946"/>
      <c r="CN77" s="946"/>
      <c r="CO77" s="946"/>
      <c r="CP77" s="946"/>
      <c r="CQ77" s="946"/>
      <c r="CR77" s="946"/>
      <c r="CS77" s="946"/>
      <c r="CT77" s="946"/>
      <c r="CU77" s="946"/>
      <c r="CV77" s="946"/>
      <c r="CW77" s="946"/>
      <c r="CX77" s="946"/>
      <c r="CY77" s="946"/>
      <c r="CZ77" s="946"/>
      <c r="DA77" s="214"/>
      <c r="DB77" s="931"/>
      <c r="DC77" s="932"/>
      <c r="DD77" s="932"/>
      <c r="DE77" s="932"/>
      <c r="DF77" s="932"/>
      <c r="DG77" s="932"/>
      <c r="DH77" s="932"/>
      <c r="DI77" s="932"/>
      <c r="DJ77" s="932"/>
      <c r="DK77" s="932"/>
      <c r="DL77" s="932"/>
      <c r="DM77" s="933"/>
    </row>
    <row r="78" spans="2:117" ht="5.0999999999999996" customHeight="1">
      <c r="B78" s="237"/>
      <c r="C78" s="238"/>
      <c r="D78" s="238"/>
      <c r="E78" s="239"/>
      <c r="F78" s="497"/>
      <c r="G78" s="965"/>
      <c r="H78" s="965"/>
      <c r="I78" s="965"/>
      <c r="J78" s="965"/>
      <c r="K78" s="965"/>
      <c r="L78" s="965"/>
      <c r="M78" s="965"/>
      <c r="N78" s="965"/>
      <c r="O78" s="965"/>
      <c r="P78" s="965"/>
      <c r="Q78" s="965"/>
      <c r="R78" s="965"/>
      <c r="S78" s="965"/>
      <c r="T78" s="965"/>
      <c r="U78" s="965"/>
      <c r="V78" s="965"/>
      <c r="W78" s="965"/>
      <c r="X78" s="965"/>
      <c r="Y78" s="965"/>
      <c r="Z78" s="965"/>
      <c r="AA78" s="965"/>
      <c r="AB78" s="965"/>
      <c r="AC78" s="498"/>
      <c r="AD78" s="497"/>
      <c r="AE78" s="965"/>
      <c r="AF78" s="965"/>
      <c r="AG78" s="965"/>
      <c r="AH78" s="965"/>
      <c r="AI78" s="965"/>
      <c r="AJ78" s="965"/>
      <c r="AK78" s="965"/>
      <c r="AL78" s="965"/>
      <c r="AM78" s="965"/>
      <c r="AN78" s="965"/>
      <c r="AO78" s="498"/>
      <c r="AP78" s="957"/>
      <c r="AQ78" s="958"/>
      <c r="AR78" s="958"/>
      <c r="AS78" s="958"/>
      <c r="AT78" s="958"/>
      <c r="AU78" s="958"/>
      <c r="AV78" s="958"/>
      <c r="AW78" s="958"/>
      <c r="AX78" s="958"/>
      <c r="AY78" s="959"/>
      <c r="AZ78" s="346"/>
      <c r="BA78" s="943"/>
      <c r="BB78" s="943"/>
      <c r="BC78" s="943"/>
      <c r="BD78" s="943"/>
      <c r="BE78" s="943"/>
      <c r="BF78" s="943"/>
      <c r="BG78" s="943"/>
      <c r="BH78" s="943"/>
      <c r="BI78" s="943"/>
      <c r="BJ78" s="943"/>
      <c r="BK78" s="943"/>
      <c r="BL78" s="943"/>
      <c r="BM78" s="943"/>
      <c r="BN78" s="943"/>
      <c r="BO78" s="943"/>
      <c r="BP78" s="943"/>
      <c r="BQ78" s="943"/>
      <c r="BR78" s="943"/>
      <c r="BS78" s="943"/>
      <c r="BT78" s="943"/>
      <c r="BU78" s="943"/>
      <c r="BV78" s="943"/>
      <c r="BW78" s="943"/>
      <c r="BX78" s="943"/>
      <c r="BY78" s="943"/>
      <c r="BZ78" s="943"/>
      <c r="CA78" s="943"/>
      <c r="CB78" s="943"/>
      <c r="CC78" s="943"/>
      <c r="CD78" s="943"/>
      <c r="CE78" s="943"/>
      <c r="CF78" s="943"/>
      <c r="CG78" s="943"/>
      <c r="CH78" s="943"/>
      <c r="CI78" s="943"/>
      <c r="CJ78" s="943"/>
      <c r="CK78" s="943"/>
      <c r="CL78" s="943"/>
      <c r="CM78" s="943"/>
      <c r="CN78" s="943"/>
      <c r="CO78" s="943"/>
      <c r="CP78" s="943"/>
      <c r="CQ78" s="943"/>
      <c r="CR78" s="943"/>
      <c r="CS78" s="943"/>
      <c r="CT78" s="943"/>
      <c r="CU78" s="943"/>
      <c r="CV78" s="943"/>
      <c r="CW78" s="943"/>
      <c r="CX78" s="943"/>
      <c r="CY78" s="943"/>
      <c r="CZ78" s="943"/>
      <c r="DA78" s="347"/>
      <c r="DB78" s="934"/>
      <c r="DC78" s="935"/>
      <c r="DD78" s="935"/>
      <c r="DE78" s="935"/>
      <c r="DF78" s="935"/>
      <c r="DG78" s="935"/>
      <c r="DH78" s="935"/>
      <c r="DI78" s="935"/>
      <c r="DJ78" s="935"/>
      <c r="DK78" s="935"/>
      <c r="DL78" s="935"/>
      <c r="DM78" s="936"/>
    </row>
    <row r="79" spans="2:117" ht="5.0999999999999996" customHeight="1">
      <c r="B79" s="211" t="s">
        <v>15</v>
      </c>
      <c r="C79" s="458"/>
      <c r="D79" s="458"/>
      <c r="E79" s="338"/>
      <c r="F79" s="488"/>
      <c r="G79" s="964"/>
      <c r="H79" s="964"/>
      <c r="I79" s="964"/>
      <c r="J79" s="964"/>
      <c r="K79" s="964"/>
      <c r="L79" s="964"/>
      <c r="M79" s="964"/>
      <c r="N79" s="964"/>
      <c r="O79" s="964"/>
      <c r="P79" s="964"/>
      <c r="Q79" s="964"/>
      <c r="R79" s="964"/>
      <c r="S79" s="964"/>
      <c r="T79" s="964"/>
      <c r="U79" s="964"/>
      <c r="V79" s="964"/>
      <c r="W79" s="964"/>
      <c r="X79" s="964"/>
      <c r="Y79" s="964"/>
      <c r="Z79" s="964"/>
      <c r="AA79" s="964"/>
      <c r="AB79" s="964"/>
      <c r="AC79" s="494"/>
      <c r="AD79" s="488"/>
      <c r="AE79" s="964"/>
      <c r="AF79" s="964"/>
      <c r="AG79" s="964"/>
      <c r="AH79" s="964"/>
      <c r="AI79" s="964"/>
      <c r="AJ79" s="964"/>
      <c r="AK79" s="964"/>
      <c r="AL79" s="964"/>
      <c r="AM79" s="964"/>
      <c r="AN79" s="964"/>
      <c r="AO79" s="494"/>
      <c r="AP79" s="951"/>
      <c r="AQ79" s="952"/>
      <c r="AR79" s="952"/>
      <c r="AS79" s="952"/>
      <c r="AT79" s="952"/>
      <c r="AU79" s="952"/>
      <c r="AV79" s="952"/>
      <c r="AW79" s="952"/>
      <c r="AX79" s="952"/>
      <c r="AY79" s="953"/>
      <c r="AZ79" s="941"/>
      <c r="BA79" s="942"/>
      <c r="BB79" s="942"/>
      <c r="BC79" s="942"/>
      <c r="BD79" s="942"/>
      <c r="BE79" s="942"/>
      <c r="BF79" s="942"/>
      <c r="BG79" s="942"/>
      <c r="BH79" s="942"/>
      <c r="BI79" s="942"/>
      <c r="BJ79" s="942"/>
      <c r="BK79" s="942"/>
      <c r="BL79" s="942"/>
      <c r="BM79" s="942"/>
      <c r="BN79" s="942"/>
      <c r="BO79" s="942"/>
      <c r="BP79" s="942"/>
      <c r="BQ79" s="942"/>
      <c r="BR79" s="942"/>
      <c r="BS79" s="942"/>
      <c r="BT79" s="942"/>
      <c r="BU79" s="942"/>
      <c r="BV79" s="942"/>
      <c r="BW79" s="942"/>
      <c r="BX79" s="942"/>
      <c r="BY79" s="942"/>
      <c r="BZ79" s="942"/>
      <c r="CA79" s="942"/>
      <c r="CB79" s="942"/>
      <c r="CC79" s="942"/>
      <c r="CD79" s="942"/>
      <c r="CE79" s="942"/>
      <c r="CF79" s="942"/>
      <c r="CG79" s="942"/>
      <c r="CH79" s="942"/>
      <c r="CI79" s="942"/>
      <c r="CJ79" s="942"/>
      <c r="CK79" s="942"/>
      <c r="CL79" s="942"/>
      <c r="CM79" s="942"/>
      <c r="CN79" s="942"/>
      <c r="CO79" s="942"/>
      <c r="CP79" s="942"/>
      <c r="CQ79" s="942"/>
      <c r="CR79" s="942"/>
      <c r="CS79" s="942"/>
      <c r="CT79" s="942"/>
      <c r="CU79" s="942"/>
      <c r="CV79" s="942"/>
      <c r="CW79" s="942"/>
      <c r="CX79" s="942"/>
      <c r="CY79" s="942"/>
      <c r="CZ79" s="942"/>
      <c r="DA79" s="212"/>
      <c r="DB79" s="928"/>
      <c r="DC79" s="929"/>
      <c r="DD79" s="929"/>
      <c r="DE79" s="929"/>
      <c r="DF79" s="929"/>
      <c r="DG79" s="929"/>
      <c r="DH79" s="929"/>
      <c r="DI79" s="929"/>
      <c r="DJ79" s="929"/>
      <c r="DK79" s="929"/>
      <c r="DL79" s="929"/>
      <c r="DM79" s="930"/>
    </row>
    <row r="80" spans="2:117" ht="6.6" customHeight="1">
      <c r="B80" s="236"/>
      <c r="C80" s="202"/>
      <c r="D80" s="202"/>
      <c r="E80" s="203"/>
      <c r="F80" s="495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/>
      <c r="U80" s="446"/>
      <c r="V80" s="446"/>
      <c r="W80" s="446"/>
      <c r="X80" s="446"/>
      <c r="Y80" s="446"/>
      <c r="Z80" s="446"/>
      <c r="AA80" s="446"/>
      <c r="AB80" s="446"/>
      <c r="AC80" s="496"/>
      <c r="AD80" s="495"/>
      <c r="AE80" s="446"/>
      <c r="AF80" s="446"/>
      <c r="AG80" s="446"/>
      <c r="AH80" s="446"/>
      <c r="AI80" s="446"/>
      <c r="AJ80" s="446"/>
      <c r="AK80" s="446"/>
      <c r="AL80" s="446"/>
      <c r="AM80" s="446"/>
      <c r="AN80" s="446"/>
      <c r="AO80" s="496"/>
      <c r="AP80" s="954"/>
      <c r="AQ80" s="955"/>
      <c r="AR80" s="955"/>
      <c r="AS80" s="955"/>
      <c r="AT80" s="955"/>
      <c r="AU80" s="955"/>
      <c r="AV80" s="955"/>
      <c r="AW80" s="955"/>
      <c r="AX80" s="955"/>
      <c r="AY80" s="956"/>
      <c r="AZ80" s="213"/>
      <c r="BA80" s="944"/>
      <c r="BB80" s="944"/>
      <c r="BC80" s="944"/>
      <c r="BD80" s="944"/>
      <c r="BE80" s="944"/>
      <c r="BF80" s="944"/>
      <c r="BG80" s="944"/>
      <c r="BH80" s="944"/>
      <c r="BI80" s="944"/>
      <c r="BJ80" s="944"/>
      <c r="BK80" s="944"/>
      <c r="BL80" s="944"/>
      <c r="BM80" s="944"/>
      <c r="BN80" s="944"/>
      <c r="BO80" s="944"/>
      <c r="BP80" s="944"/>
      <c r="BQ80" s="947" t="s">
        <v>24</v>
      </c>
      <c r="BR80" s="947"/>
      <c r="BS80" s="944"/>
      <c r="BT80" s="944"/>
      <c r="BU80" s="944"/>
      <c r="BV80" s="944"/>
      <c r="BW80" s="944"/>
      <c r="BX80" s="944"/>
      <c r="BY80" s="944"/>
      <c r="BZ80" s="944"/>
      <c r="CA80" s="944"/>
      <c r="CB80" s="944"/>
      <c r="CC80" s="944"/>
      <c r="CD80" s="944"/>
      <c r="CE80" s="944"/>
      <c r="CF80" s="944"/>
      <c r="CG80" s="944"/>
      <c r="CH80" s="944"/>
      <c r="CI80" s="947" t="s">
        <v>24</v>
      </c>
      <c r="CJ80" s="947"/>
      <c r="CK80" s="944"/>
      <c r="CL80" s="944"/>
      <c r="CM80" s="944"/>
      <c r="CN80" s="944"/>
      <c r="CO80" s="944"/>
      <c r="CP80" s="944"/>
      <c r="CQ80" s="944"/>
      <c r="CR80" s="944"/>
      <c r="CS80" s="944"/>
      <c r="CT80" s="944"/>
      <c r="CU80" s="944"/>
      <c r="CV80" s="944"/>
      <c r="CW80" s="944"/>
      <c r="CX80" s="944"/>
      <c r="CY80" s="944"/>
      <c r="CZ80" s="944"/>
      <c r="DA80" s="214"/>
      <c r="DB80" s="931"/>
      <c r="DC80" s="932"/>
      <c r="DD80" s="932"/>
      <c r="DE80" s="932"/>
      <c r="DF80" s="932"/>
      <c r="DG80" s="932"/>
      <c r="DH80" s="932"/>
      <c r="DI80" s="932"/>
      <c r="DJ80" s="932"/>
      <c r="DK80" s="932"/>
      <c r="DL80" s="932"/>
      <c r="DM80" s="933"/>
    </row>
    <row r="81" spans="1:117" ht="6.6" customHeight="1">
      <c r="B81" s="236"/>
      <c r="C81" s="202"/>
      <c r="D81" s="202"/>
      <c r="E81" s="203"/>
      <c r="F81" s="495"/>
      <c r="G81" s="446"/>
      <c r="H81" s="446"/>
      <c r="I81" s="446"/>
      <c r="J81" s="446"/>
      <c r="K81" s="446"/>
      <c r="L81" s="446"/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6"/>
      <c r="X81" s="446"/>
      <c r="Y81" s="446"/>
      <c r="Z81" s="446"/>
      <c r="AA81" s="446"/>
      <c r="AB81" s="446"/>
      <c r="AC81" s="496"/>
      <c r="AD81" s="495"/>
      <c r="AE81" s="446"/>
      <c r="AF81" s="446"/>
      <c r="AG81" s="446"/>
      <c r="AH81" s="446"/>
      <c r="AI81" s="446"/>
      <c r="AJ81" s="446"/>
      <c r="AK81" s="446"/>
      <c r="AL81" s="446"/>
      <c r="AM81" s="446"/>
      <c r="AN81" s="446"/>
      <c r="AO81" s="496"/>
      <c r="AP81" s="954"/>
      <c r="AQ81" s="955"/>
      <c r="AR81" s="955"/>
      <c r="AS81" s="955"/>
      <c r="AT81" s="955"/>
      <c r="AU81" s="955"/>
      <c r="AV81" s="955"/>
      <c r="AW81" s="955"/>
      <c r="AX81" s="955"/>
      <c r="AY81" s="956"/>
      <c r="AZ81" s="213"/>
      <c r="BA81" s="945"/>
      <c r="BB81" s="945"/>
      <c r="BC81" s="945"/>
      <c r="BD81" s="945"/>
      <c r="BE81" s="945"/>
      <c r="BF81" s="945"/>
      <c r="BG81" s="945"/>
      <c r="BH81" s="945"/>
      <c r="BI81" s="945"/>
      <c r="BJ81" s="945"/>
      <c r="BK81" s="945"/>
      <c r="BL81" s="945"/>
      <c r="BM81" s="945"/>
      <c r="BN81" s="945"/>
      <c r="BO81" s="945"/>
      <c r="BP81" s="945"/>
      <c r="BQ81" s="947"/>
      <c r="BR81" s="947"/>
      <c r="BS81" s="945"/>
      <c r="BT81" s="945"/>
      <c r="BU81" s="945"/>
      <c r="BV81" s="945"/>
      <c r="BW81" s="945"/>
      <c r="BX81" s="945"/>
      <c r="BY81" s="945"/>
      <c r="BZ81" s="945"/>
      <c r="CA81" s="945"/>
      <c r="CB81" s="945"/>
      <c r="CC81" s="945"/>
      <c r="CD81" s="945"/>
      <c r="CE81" s="945"/>
      <c r="CF81" s="945"/>
      <c r="CG81" s="945"/>
      <c r="CH81" s="945"/>
      <c r="CI81" s="947"/>
      <c r="CJ81" s="947"/>
      <c r="CK81" s="945"/>
      <c r="CL81" s="945"/>
      <c r="CM81" s="945"/>
      <c r="CN81" s="945"/>
      <c r="CO81" s="945"/>
      <c r="CP81" s="945"/>
      <c r="CQ81" s="945"/>
      <c r="CR81" s="945"/>
      <c r="CS81" s="945"/>
      <c r="CT81" s="945"/>
      <c r="CU81" s="945"/>
      <c r="CV81" s="945"/>
      <c r="CW81" s="945"/>
      <c r="CX81" s="945"/>
      <c r="CY81" s="945"/>
      <c r="CZ81" s="945"/>
      <c r="DA81" s="214"/>
      <c r="DB81" s="931"/>
      <c r="DC81" s="932"/>
      <c r="DD81" s="932"/>
      <c r="DE81" s="932"/>
      <c r="DF81" s="932"/>
      <c r="DG81" s="932"/>
      <c r="DH81" s="932"/>
      <c r="DI81" s="932"/>
      <c r="DJ81" s="932"/>
      <c r="DK81" s="932"/>
      <c r="DL81" s="932"/>
      <c r="DM81" s="933"/>
    </row>
    <row r="82" spans="1:117" ht="6.6" customHeight="1">
      <c r="B82" s="236"/>
      <c r="C82" s="202"/>
      <c r="D82" s="202"/>
      <c r="E82" s="203"/>
      <c r="F82" s="495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446"/>
      <c r="R82" s="446"/>
      <c r="S82" s="446"/>
      <c r="T82" s="446"/>
      <c r="U82" s="446"/>
      <c r="V82" s="446"/>
      <c r="W82" s="446"/>
      <c r="X82" s="446"/>
      <c r="Y82" s="446"/>
      <c r="Z82" s="446"/>
      <c r="AA82" s="446"/>
      <c r="AB82" s="446"/>
      <c r="AC82" s="496"/>
      <c r="AD82" s="495"/>
      <c r="AE82" s="446"/>
      <c r="AF82" s="446"/>
      <c r="AG82" s="446"/>
      <c r="AH82" s="446"/>
      <c r="AI82" s="446"/>
      <c r="AJ82" s="446"/>
      <c r="AK82" s="446"/>
      <c r="AL82" s="446"/>
      <c r="AM82" s="446"/>
      <c r="AN82" s="446"/>
      <c r="AO82" s="496"/>
      <c r="AP82" s="954"/>
      <c r="AQ82" s="955"/>
      <c r="AR82" s="955"/>
      <c r="AS82" s="955"/>
      <c r="AT82" s="955"/>
      <c r="AU82" s="955"/>
      <c r="AV82" s="955"/>
      <c r="AW82" s="955"/>
      <c r="AX82" s="955"/>
      <c r="AY82" s="956"/>
      <c r="AZ82" s="213"/>
      <c r="BA82" s="946"/>
      <c r="BB82" s="946"/>
      <c r="BC82" s="946"/>
      <c r="BD82" s="946"/>
      <c r="BE82" s="946"/>
      <c r="BF82" s="946"/>
      <c r="BG82" s="946"/>
      <c r="BH82" s="946"/>
      <c r="BI82" s="946"/>
      <c r="BJ82" s="946"/>
      <c r="BK82" s="946"/>
      <c r="BL82" s="946"/>
      <c r="BM82" s="946"/>
      <c r="BN82" s="946"/>
      <c r="BO82" s="946"/>
      <c r="BP82" s="946"/>
      <c r="BQ82" s="947"/>
      <c r="BR82" s="947"/>
      <c r="BS82" s="946"/>
      <c r="BT82" s="946"/>
      <c r="BU82" s="946"/>
      <c r="BV82" s="946"/>
      <c r="BW82" s="946"/>
      <c r="BX82" s="946"/>
      <c r="BY82" s="946"/>
      <c r="BZ82" s="946"/>
      <c r="CA82" s="946"/>
      <c r="CB82" s="946"/>
      <c r="CC82" s="946"/>
      <c r="CD82" s="946"/>
      <c r="CE82" s="946"/>
      <c r="CF82" s="946"/>
      <c r="CG82" s="946"/>
      <c r="CH82" s="946"/>
      <c r="CI82" s="947"/>
      <c r="CJ82" s="947"/>
      <c r="CK82" s="946"/>
      <c r="CL82" s="946"/>
      <c r="CM82" s="946"/>
      <c r="CN82" s="946"/>
      <c r="CO82" s="946"/>
      <c r="CP82" s="946"/>
      <c r="CQ82" s="946"/>
      <c r="CR82" s="946"/>
      <c r="CS82" s="946"/>
      <c r="CT82" s="946"/>
      <c r="CU82" s="946"/>
      <c r="CV82" s="946"/>
      <c r="CW82" s="946"/>
      <c r="CX82" s="946"/>
      <c r="CY82" s="946"/>
      <c r="CZ82" s="946"/>
      <c r="DA82" s="214"/>
      <c r="DB82" s="931"/>
      <c r="DC82" s="932"/>
      <c r="DD82" s="932"/>
      <c r="DE82" s="932"/>
      <c r="DF82" s="932"/>
      <c r="DG82" s="932"/>
      <c r="DH82" s="932"/>
      <c r="DI82" s="932"/>
      <c r="DJ82" s="932"/>
      <c r="DK82" s="932"/>
      <c r="DL82" s="932"/>
      <c r="DM82" s="933"/>
    </row>
    <row r="83" spans="1:117" ht="5.0999999999999996" customHeight="1">
      <c r="B83" s="237"/>
      <c r="C83" s="238"/>
      <c r="D83" s="238"/>
      <c r="E83" s="239"/>
      <c r="F83" s="497"/>
      <c r="G83" s="965"/>
      <c r="H83" s="965"/>
      <c r="I83" s="965"/>
      <c r="J83" s="965"/>
      <c r="K83" s="965"/>
      <c r="L83" s="965"/>
      <c r="M83" s="965"/>
      <c r="N83" s="965"/>
      <c r="O83" s="965"/>
      <c r="P83" s="965"/>
      <c r="Q83" s="965"/>
      <c r="R83" s="965"/>
      <c r="S83" s="965"/>
      <c r="T83" s="965"/>
      <c r="U83" s="965"/>
      <c r="V83" s="965"/>
      <c r="W83" s="965"/>
      <c r="X83" s="965"/>
      <c r="Y83" s="965"/>
      <c r="Z83" s="965"/>
      <c r="AA83" s="965"/>
      <c r="AB83" s="965"/>
      <c r="AC83" s="498"/>
      <c r="AD83" s="497"/>
      <c r="AE83" s="965"/>
      <c r="AF83" s="965"/>
      <c r="AG83" s="965"/>
      <c r="AH83" s="965"/>
      <c r="AI83" s="965"/>
      <c r="AJ83" s="965"/>
      <c r="AK83" s="965"/>
      <c r="AL83" s="965"/>
      <c r="AM83" s="965"/>
      <c r="AN83" s="965"/>
      <c r="AO83" s="498"/>
      <c r="AP83" s="957"/>
      <c r="AQ83" s="958"/>
      <c r="AR83" s="958"/>
      <c r="AS83" s="958"/>
      <c r="AT83" s="958"/>
      <c r="AU83" s="958"/>
      <c r="AV83" s="958"/>
      <c r="AW83" s="958"/>
      <c r="AX83" s="958"/>
      <c r="AY83" s="959"/>
      <c r="AZ83" s="346"/>
      <c r="BA83" s="943"/>
      <c r="BB83" s="943"/>
      <c r="BC83" s="943"/>
      <c r="BD83" s="943"/>
      <c r="BE83" s="943"/>
      <c r="BF83" s="943"/>
      <c r="BG83" s="943"/>
      <c r="BH83" s="943"/>
      <c r="BI83" s="943"/>
      <c r="BJ83" s="943"/>
      <c r="BK83" s="943"/>
      <c r="BL83" s="943"/>
      <c r="BM83" s="943"/>
      <c r="BN83" s="943"/>
      <c r="BO83" s="943"/>
      <c r="BP83" s="943"/>
      <c r="BQ83" s="943"/>
      <c r="BR83" s="943"/>
      <c r="BS83" s="943"/>
      <c r="BT83" s="943"/>
      <c r="BU83" s="943"/>
      <c r="BV83" s="943"/>
      <c r="BW83" s="943"/>
      <c r="BX83" s="943"/>
      <c r="BY83" s="943"/>
      <c r="BZ83" s="943"/>
      <c r="CA83" s="943"/>
      <c r="CB83" s="943"/>
      <c r="CC83" s="943"/>
      <c r="CD83" s="943"/>
      <c r="CE83" s="943"/>
      <c r="CF83" s="943"/>
      <c r="CG83" s="943"/>
      <c r="CH83" s="943"/>
      <c r="CI83" s="943"/>
      <c r="CJ83" s="943"/>
      <c r="CK83" s="943"/>
      <c r="CL83" s="943"/>
      <c r="CM83" s="943"/>
      <c r="CN83" s="943"/>
      <c r="CO83" s="943"/>
      <c r="CP83" s="943"/>
      <c r="CQ83" s="943"/>
      <c r="CR83" s="943"/>
      <c r="CS83" s="943"/>
      <c r="CT83" s="943"/>
      <c r="CU83" s="943"/>
      <c r="CV83" s="943"/>
      <c r="CW83" s="943"/>
      <c r="CX83" s="943"/>
      <c r="CY83" s="943"/>
      <c r="CZ83" s="943"/>
      <c r="DA83" s="347"/>
      <c r="DB83" s="934"/>
      <c r="DC83" s="935"/>
      <c r="DD83" s="935"/>
      <c r="DE83" s="935"/>
      <c r="DF83" s="935"/>
      <c r="DG83" s="935"/>
      <c r="DH83" s="935"/>
      <c r="DI83" s="935"/>
      <c r="DJ83" s="935"/>
      <c r="DK83" s="935"/>
      <c r="DL83" s="935"/>
      <c r="DM83" s="936"/>
    </row>
    <row r="84" spans="1:117" ht="5.0999999999999996" customHeight="1">
      <c r="B84" s="211" t="s">
        <v>19</v>
      </c>
      <c r="C84" s="458"/>
      <c r="D84" s="458"/>
      <c r="E84" s="338"/>
      <c r="F84" s="488"/>
      <c r="G84" s="964"/>
      <c r="H84" s="964"/>
      <c r="I84" s="964"/>
      <c r="J84" s="964"/>
      <c r="K84" s="964"/>
      <c r="L84" s="964"/>
      <c r="M84" s="964"/>
      <c r="N84" s="964"/>
      <c r="O84" s="964"/>
      <c r="P84" s="964"/>
      <c r="Q84" s="964"/>
      <c r="R84" s="964"/>
      <c r="S84" s="964"/>
      <c r="T84" s="964"/>
      <c r="U84" s="964"/>
      <c r="V84" s="964"/>
      <c r="W84" s="964"/>
      <c r="X84" s="964"/>
      <c r="Y84" s="964"/>
      <c r="Z84" s="964"/>
      <c r="AA84" s="964"/>
      <c r="AB84" s="964"/>
      <c r="AC84" s="494"/>
      <c r="AD84" s="488"/>
      <c r="AE84" s="964"/>
      <c r="AF84" s="964"/>
      <c r="AG84" s="964"/>
      <c r="AH84" s="964"/>
      <c r="AI84" s="964"/>
      <c r="AJ84" s="964"/>
      <c r="AK84" s="964"/>
      <c r="AL84" s="964"/>
      <c r="AM84" s="964"/>
      <c r="AN84" s="964"/>
      <c r="AO84" s="494"/>
      <c r="AP84" s="951"/>
      <c r="AQ84" s="952"/>
      <c r="AR84" s="952"/>
      <c r="AS84" s="952"/>
      <c r="AT84" s="952"/>
      <c r="AU84" s="952"/>
      <c r="AV84" s="952"/>
      <c r="AW84" s="952"/>
      <c r="AX84" s="952"/>
      <c r="AY84" s="953"/>
      <c r="AZ84" s="941"/>
      <c r="BA84" s="942"/>
      <c r="BB84" s="942"/>
      <c r="BC84" s="942"/>
      <c r="BD84" s="942"/>
      <c r="BE84" s="942"/>
      <c r="BF84" s="942"/>
      <c r="BG84" s="942"/>
      <c r="BH84" s="942"/>
      <c r="BI84" s="942"/>
      <c r="BJ84" s="942"/>
      <c r="BK84" s="942"/>
      <c r="BL84" s="942"/>
      <c r="BM84" s="942"/>
      <c r="BN84" s="942"/>
      <c r="BO84" s="942"/>
      <c r="BP84" s="942"/>
      <c r="BQ84" s="942"/>
      <c r="BR84" s="942"/>
      <c r="BS84" s="942"/>
      <c r="BT84" s="942"/>
      <c r="BU84" s="942"/>
      <c r="BV84" s="942"/>
      <c r="BW84" s="942"/>
      <c r="BX84" s="942"/>
      <c r="BY84" s="942"/>
      <c r="BZ84" s="942"/>
      <c r="CA84" s="942"/>
      <c r="CB84" s="942"/>
      <c r="CC84" s="942"/>
      <c r="CD84" s="942"/>
      <c r="CE84" s="942"/>
      <c r="CF84" s="942"/>
      <c r="CG84" s="942"/>
      <c r="CH84" s="942"/>
      <c r="CI84" s="942"/>
      <c r="CJ84" s="942"/>
      <c r="CK84" s="942"/>
      <c r="CL84" s="942"/>
      <c r="CM84" s="942"/>
      <c r="CN84" s="942"/>
      <c r="CO84" s="942"/>
      <c r="CP84" s="942"/>
      <c r="CQ84" s="942"/>
      <c r="CR84" s="942"/>
      <c r="CS84" s="942"/>
      <c r="CT84" s="942"/>
      <c r="CU84" s="942"/>
      <c r="CV84" s="942"/>
      <c r="CW84" s="942"/>
      <c r="CX84" s="942"/>
      <c r="CY84" s="942"/>
      <c r="CZ84" s="942"/>
      <c r="DA84" s="212"/>
      <c r="DB84" s="928"/>
      <c r="DC84" s="929"/>
      <c r="DD84" s="929"/>
      <c r="DE84" s="929"/>
      <c r="DF84" s="929"/>
      <c r="DG84" s="929"/>
      <c r="DH84" s="929"/>
      <c r="DI84" s="929"/>
      <c r="DJ84" s="929"/>
      <c r="DK84" s="929"/>
      <c r="DL84" s="929"/>
      <c r="DM84" s="930"/>
    </row>
    <row r="85" spans="1:117" ht="6.6" customHeight="1">
      <c r="B85" s="236"/>
      <c r="C85" s="202"/>
      <c r="D85" s="202"/>
      <c r="E85" s="203"/>
      <c r="F85" s="495"/>
      <c r="G85" s="446"/>
      <c r="H85" s="446"/>
      <c r="I85" s="446"/>
      <c r="J85" s="446"/>
      <c r="K85" s="446"/>
      <c r="L85" s="446"/>
      <c r="M85" s="446"/>
      <c r="N85" s="446"/>
      <c r="O85" s="446"/>
      <c r="P85" s="446"/>
      <c r="Q85" s="446"/>
      <c r="R85" s="446"/>
      <c r="S85" s="446"/>
      <c r="T85" s="446"/>
      <c r="U85" s="446"/>
      <c r="V85" s="446"/>
      <c r="W85" s="446"/>
      <c r="X85" s="446"/>
      <c r="Y85" s="446"/>
      <c r="Z85" s="446"/>
      <c r="AA85" s="446"/>
      <c r="AB85" s="446"/>
      <c r="AC85" s="496"/>
      <c r="AD85" s="495"/>
      <c r="AE85" s="446"/>
      <c r="AF85" s="446"/>
      <c r="AG85" s="446"/>
      <c r="AH85" s="446"/>
      <c r="AI85" s="446"/>
      <c r="AJ85" s="446"/>
      <c r="AK85" s="446"/>
      <c r="AL85" s="446"/>
      <c r="AM85" s="446"/>
      <c r="AN85" s="446"/>
      <c r="AO85" s="496"/>
      <c r="AP85" s="954"/>
      <c r="AQ85" s="955"/>
      <c r="AR85" s="955"/>
      <c r="AS85" s="955"/>
      <c r="AT85" s="955"/>
      <c r="AU85" s="955"/>
      <c r="AV85" s="955"/>
      <c r="AW85" s="955"/>
      <c r="AX85" s="955"/>
      <c r="AY85" s="956"/>
      <c r="AZ85" s="213"/>
      <c r="BA85" s="944"/>
      <c r="BB85" s="944"/>
      <c r="BC85" s="944"/>
      <c r="BD85" s="944"/>
      <c r="BE85" s="944"/>
      <c r="BF85" s="944"/>
      <c r="BG85" s="944"/>
      <c r="BH85" s="944"/>
      <c r="BI85" s="944"/>
      <c r="BJ85" s="944"/>
      <c r="BK85" s="944"/>
      <c r="BL85" s="944"/>
      <c r="BM85" s="944"/>
      <c r="BN85" s="944"/>
      <c r="BO85" s="944"/>
      <c r="BP85" s="944"/>
      <c r="BQ85" s="947" t="s">
        <v>24</v>
      </c>
      <c r="BR85" s="947"/>
      <c r="BS85" s="944"/>
      <c r="BT85" s="944"/>
      <c r="BU85" s="944"/>
      <c r="BV85" s="944"/>
      <c r="BW85" s="944"/>
      <c r="BX85" s="944"/>
      <c r="BY85" s="944"/>
      <c r="BZ85" s="944"/>
      <c r="CA85" s="944"/>
      <c r="CB85" s="944"/>
      <c r="CC85" s="944"/>
      <c r="CD85" s="944"/>
      <c r="CE85" s="944"/>
      <c r="CF85" s="944"/>
      <c r="CG85" s="944"/>
      <c r="CH85" s="944"/>
      <c r="CI85" s="947" t="s">
        <v>24</v>
      </c>
      <c r="CJ85" s="947"/>
      <c r="CK85" s="944"/>
      <c r="CL85" s="944"/>
      <c r="CM85" s="944"/>
      <c r="CN85" s="944"/>
      <c r="CO85" s="944"/>
      <c r="CP85" s="944"/>
      <c r="CQ85" s="944"/>
      <c r="CR85" s="944"/>
      <c r="CS85" s="944"/>
      <c r="CT85" s="944"/>
      <c r="CU85" s="944"/>
      <c r="CV85" s="944"/>
      <c r="CW85" s="944"/>
      <c r="CX85" s="944"/>
      <c r="CY85" s="944"/>
      <c r="CZ85" s="944"/>
      <c r="DA85" s="214"/>
      <c r="DB85" s="931"/>
      <c r="DC85" s="932"/>
      <c r="DD85" s="932"/>
      <c r="DE85" s="932"/>
      <c r="DF85" s="932"/>
      <c r="DG85" s="932"/>
      <c r="DH85" s="932"/>
      <c r="DI85" s="932"/>
      <c r="DJ85" s="932"/>
      <c r="DK85" s="932"/>
      <c r="DL85" s="932"/>
      <c r="DM85" s="933"/>
    </row>
    <row r="86" spans="1:117" ht="6.6" customHeight="1">
      <c r="B86" s="236"/>
      <c r="C86" s="202"/>
      <c r="D86" s="202"/>
      <c r="E86" s="203"/>
      <c r="F86" s="495"/>
      <c r="G86" s="446"/>
      <c r="H86" s="446"/>
      <c r="I86" s="446"/>
      <c r="J86" s="446"/>
      <c r="K86" s="446"/>
      <c r="L86" s="446"/>
      <c r="M86" s="446"/>
      <c r="N86" s="446"/>
      <c r="O86" s="446"/>
      <c r="P86" s="446"/>
      <c r="Q86" s="446"/>
      <c r="R86" s="446"/>
      <c r="S86" s="446"/>
      <c r="T86" s="446"/>
      <c r="U86" s="446"/>
      <c r="V86" s="446"/>
      <c r="W86" s="446"/>
      <c r="X86" s="446"/>
      <c r="Y86" s="446"/>
      <c r="Z86" s="446"/>
      <c r="AA86" s="446"/>
      <c r="AB86" s="446"/>
      <c r="AC86" s="496"/>
      <c r="AD86" s="495"/>
      <c r="AE86" s="446"/>
      <c r="AF86" s="446"/>
      <c r="AG86" s="446"/>
      <c r="AH86" s="446"/>
      <c r="AI86" s="446"/>
      <c r="AJ86" s="446"/>
      <c r="AK86" s="446"/>
      <c r="AL86" s="446"/>
      <c r="AM86" s="446"/>
      <c r="AN86" s="446"/>
      <c r="AO86" s="496"/>
      <c r="AP86" s="954"/>
      <c r="AQ86" s="955"/>
      <c r="AR86" s="955"/>
      <c r="AS86" s="955"/>
      <c r="AT86" s="955"/>
      <c r="AU86" s="955"/>
      <c r="AV86" s="955"/>
      <c r="AW86" s="955"/>
      <c r="AX86" s="955"/>
      <c r="AY86" s="956"/>
      <c r="AZ86" s="213"/>
      <c r="BA86" s="945"/>
      <c r="BB86" s="945"/>
      <c r="BC86" s="945"/>
      <c r="BD86" s="945"/>
      <c r="BE86" s="945"/>
      <c r="BF86" s="945"/>
      <c r="BG86" s="945"/>
      <c r="BH86" s="945"/>
      <c r="BI86" s="945"/>
      <c r="BJ86" s="945"/>
      <c r="BK86" s="945"/>
      <c r="BL86" s="945"/>
      <c r="BM86" s="945"/>
      <c r="BN86" s="945"/>
      <c r="BO86" s="945"/>
      <c r="BP86" s="945"/>
      <c r="BQ86" s="947"/>
      <c r="BR86" s="947"/>
      <c r="BS86" s="945"/>
      <c r="BT86" s="945"/>
      <c r="BU86" s="945"/>
      <c r="BV86" s="945"/>
      <c r="BW86" s="945"/>
      <c r="BX86" s="945"/>
      <c r="BY86" s="945"/>
      <c r="BZ86" s="945"/>
      <c r="CA86" s="945"/>
      <c r="CB86" s="945"/>
      <c r="CC86" s="945"/>
      <c r="CD86" s="945"/>
      <c r="CE86" s="945"/>
      <c r="CF86" s="945"/>
      <c r="CG86" s="945"/>
      <c r="CH86" s="945"/>
      <c r="CI86" s="947"/>
      <c r="CJ86" s="947"/>
      <c r="CK86" s="945"/>
      <c r="CL86" s="945"/>
      <c r="CM86" s="945"/>
      <c r="CN86" s="945"/>
      <c r="CO86" s="945"/>
      <c r="CP86" s="945"/>
      <c r="CQ86" s="945"/>
      <c r="CR86" s="945"/>
      <c r="CS86" s="945"/>
      <c r="CT86" s="945"/>
      <c r="CU86" s="945"/>
      <c r="CV86" s="945"/>
      <c r="CW86" s="945"/>
      <c r="CX86" s="945"/>
      <c r="CY86" s="945"/>
      <c r="CZ86" s="945"/>
      <c r="DA86" s="214"/>
      <c r="DB86" s="931"/>
      <c r="DC86" s="932"/>
      <c r="DD86" s="932"/>
      <c r="DE86" s="932"/>
      <c r="DF86" s="932"/>
      <c r="DG86" s="932"/>
      <c r="DH86" s="932"/>
      <c r="DI86" s="932"/>
      <c r="DJ86" s="932"/>
      <c r="DK86" s="932"/>
      <c r="DL86" s="932"/>
      <c r="DM86" s="933"/>
    </row>
    <row r="87" spans="1:117" ht="6.6" customHeight="1">
      <c r="B87" s="236"/>
      <c r="C87" s="202"/>
      <c r="D87" s="202"/>
      <c r="E87" s="203"/>
      <c r="F87" s="495"/>
      <c r="G87" s="446"/>
      <c r="H87" s="446"/>
      <c r="I87" s="446"/>
      <c r="J87" s="446"/>
      <c r="K87" s="446"/>
      <c r="L87" s="446"/>
      <c r="M87" s="446"/>
      <c r="N87" s="446"/>
      <c r="O87" s="446"/>
      <c r="P87" s="446"/>
      <c r="Q87" s="446"/>
      <c r="R87" s="446"/>
      <c r="S87" s="446"/>
      <c r="T87" s="446"/>
      <c r="U87" s="446"/>
      <c r="V87" s="446"/>
      <c r="W87" s="446"/>
      <c r="X87" s="446"/>
      <c r="Y87" s="446"/>
      <c r="Z87" s="446"/>
      <c r="AA87" s="446"/>
      <c r="AB87" s="446"/>
      <c r="AC87" s="496"/>
      <c r="AD87" s="495"/>
      <c r="AE87" s="446"/>
      <c r="AF87" s="446"/>
      <c r="AG87" s="446"/>
      <c r="AH87" s="446"/>
      <c r="AI87" s="446"/>
      <c r="AJ87" s="446"/>
      <c r="AK87" s="446"/>
      <c r="AL87" s="446"/>
      <c r="AM87" s="446"/>
      <c r="AN87" s="446"/>
      <c r="AO87" s="496"/>
      <c r="AP87" s="954"/>
      <c r="AQ87" s="955"/>
      <c r="AR87" s="955"/>
      <c r="AS87" s="955"/>
      <c r="AT87" s="955"/>
      <c r="AU87" s="955"/>
      <c r="AV87" s="955"/>
      <c r="AW87" s="955"/>
      <c r="AX87" s="955"/>
      <c r="AY87" s="956"/>
      <c r="AZ87" s="213"/>
      <c r="BA87" s="946"/>
      <c r="BB87" s="946"/>
      <c r="BC87" s="946"/>
      <c r="BD87" s="946"/>
      <c r="BE87" s="946"/>
      <c r="BF87" s="946"/>
      <c r="BG87" s="946"/>
      <c r="BH87" s="946"/>
      <c r="BI87" s="946"/>
      <c r="BJ87" s="946"/>
      <c r="BK87" s="946"/>
      <c r="BL87" s="946"/>
      <c r="BM87" s="946"/>
      <c r="BN87" s="946"/>
      <c r="BO87" s="946"/>
      <c r="BP87" s="946"/>
      <c r="BQ87" s="947"/>
      <c r="BR87" s="947"/>
      <c r="BS87" s="946"/>
      <c r="BT87" s="946"/>
      <c r="BU87" s="946"/>
      <c r="BV87" s="946"/>
      <c r="BW87" s="946"/>
      <c r="BX87" s="946"/>
      <c r="BY87" s="946"/>
      <c r="BZ87" s="946"/>
      <c r="CA87" s="946"/>
      <c r="CB87" s="946"/>
      <c r="CC87" s="946"/>
      <c r="CD87" s="946"/>
      <c r="CE87" s="946"/>
      <c r="CF87" s="946"/>
      <c r="CG87" s="946"/>
      <c r="CH87" s="946"/>
      <c r="CI87" s="947"/>
      <c r="CJ87" s="947"/>
      <c r="CK87" s="946"/>
      <c r="CL87" s="946"/>
      <c r="CM87" s="946"/>
      <c r="CN87" s="946"/>
      <c r="CO87" s="946"/>
      <c r="CP87" s="946"/>
      <c r="CQ87" s="946"/>
      <c r="CR87" s="946"/>
      <c r="CS87" s="946"/>
      <c r="CT87" s="946"/>
      <c r="CU87" s="946"/>
      <c r="CV87" s="946"/>
      <c r="CW87" s="946"/>
      <c r="CX87" s="946"/>
      <c r="CY87" s="946"/>
      <c r="CZ87" s="946"/>
      <c r="DA87" s="214"/>
      <c r="DB87" s="931"/>
      <c r="DC87" s="932"/>
      <c r="DD87" s="932"/>
      <c r="DE87" s="932"/>
      <c r="DF87" s="932"/>
      <c r="DG87" s="932"/>
      <c r="DH87" s="932"/>
      <c r="DI87" s="932"/>
      <c r="DJ87" s="932"/>
      <c r="DK87" s="932"/>
      <c r="DL87" s="932"/>
      <c r="DM87" s="933"/>
    </row>
    <row r="88" spans="1:117" ht="5.0999999999999996" customHeight="1">
      <c r="B88" s="237"/>
      <c r="C88" s="238"/>
      <c r="D88" s="238"/>
      <c r="E88" s="239"/>
      <c r="F88" s="497"/>
      <c r="G88" s="965"/>
      <c r="H88" s="965"/>
      <c r="I88" s="965"/>
      <c r="J88" s="965"/>
      <c r="K88" s="965"/>
      <c r="L88" s="965"/>
      <c r="M88" s="965"/>
      <c r="N88" s="965"/>
      <c r="O88" s="965"/>
      <c r="P88" s="965"/>
      <c r="Q88" s="965"/>
      <c r="R88" s="965"/>
      <c r="S88" s="965"/>
      <c r="T88" s="965"/>
      <c r="U88" s="965"/>
      <c r="V88" s="965"/>
      <c r="W88" s="965"/>
      <c r="X88" s="965"/>
      <c r="Y88" s="965"/>
      <c r="Z88" s="965"/>
      <c r="AA88" s="965"/>
      <c r="AB88" s="965"/>
      <c r="AC88" s="498"/>
      <c r="AD88" s="497"/>
      <c r="AE88" s="965"/>
      <c r="AF88" s="965"/>
      <c r="AG88" s="965"/>
      <c r="AH88" s="965"/>
      <c r="AI88" s="965"/>
      <c r="AJ88" s="965"/>
      <c r="AK88" s="965"/>
      <c r="AL88" s="965"/>
      <c r="AM88" s="965"/>
      <c r="AN88" s="965"/>
      <c r="AO88" s="498"/>
      <c r="AP88" s="957"/>
      <c r="AQ88" s="958"/>
      <c r="AR88" s="958"/>
      <c r="AS88" s="958"/>
      <c r="AT88" s="958"/>
      <c r="AU88" s="958"/>
      <c r="AV88" s="958"/>
      <c r="AW88" s="958"/>
      <c r="AX88" s="958"/>
      <c r="AY88" s="959"/>
      <c r="AZ88" s="346"/>
      <c r="BA88" s="943"/>
      <c r="BB88" s="943"/>
      <c r="BC88" s="943"/>
      <c r="BD88" s="943"/>
      <c r="BE88" s="943"/>
      <c r="BF88" s="943"/>
      <c r="BG88" s="943"/>
      <c r="BH88" s="943"/>
      <c r="BI88" s="943"/>
      <c r="BJ88" s="943"/>
      <c r="BK88" s="943"/>
      <c r="BL88" s="943"/>
      <c r="BM88" s="943"/>
      <c r="BN88" s="943"/>
      <c r="BO88" s="943"/>
      <c r="BP88" s="943"/>
      <c r="BQ88" s="943"/>
      <c r="BR88" s="943"/>
      <c r="BS88" s="943"/>
      <c r="BT88" s="943"/>
      <c r="BU88" s="943"/>
      <c r="BV88" s="943"/>
      <c r="BW88" s="943"/>
      <c r="BX88" s="943"/>
      <c r="BY88" s="943"/>
      <c r="BZ88" s="943"/>
      <c r="CA88" s="943"/>
      <c r="CB88" s="943"/>
      <c r="CC88" s="943"/>
      <c r="CD88" s="943"/>
      <c r="CE88" s="943"/>
      <c r="CF88" s="943"/>
      <c r="CG88" s="943"/>
      <c r="CH88" s="943"/>
      <c r="CI88" s="943"/>
      <c r="CJ88" s="943"/>
      <c r="CK88" s="943"/>
      <c r="CL88" s="943"/>
      <c r="CM88" s="943"/>
      <c r="CN88" s="943"/>
      <c r="CO88" s="943"/>
      <c r="CP88" s="943"/>
      <c r="CQ88" s="943"/>
      <c r="CR88" s="943"/>
      <c r="CS88" s="943"/>
      <c r="CT88" s="943"/>
      <c r="CU88" s="943"/>
      <c r="CV88" s="943"/>
      <c r="CW88" s="943"/>
      <c r="CX88" s="943"/>
      <c r="CY88" s="943"/>
      <c r="CZ88" s="943"/>
      <c r="DA88" s="347"/>
      <c r="DB88" s="934"/>
      <c r="DC88" s="935"/>
      <c r="DD88" s="935"/>
      <c r="DE88" s="935"/>
      <c r="DF88" s="935"/>
      <c r="DG88" s="935"/>
      <c r="DH88" s="935"/>
      <c r="DI88" s="935"/>
      <c r="DJ88" s="935"/>
      <c r="DK88" s="935"/>
      <c r="DL88" s="935"/>
      <c r="DM88" s="936"/>
    </row>
    <row r="89" spans="1:117" ht="9.9499999999999993" customHeight="1"/>
    <row r="90" spans="1:117" ht="3" customHeight="1">
      <c r="A90" s="7"/>
      <c r="B90" s="60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4"/>
    </row>
    <row r="91" spans="1:117" ht="6.6" customHeight="1">
      <c r="A91" s="7"/>
      <c r="B91" s="13"/>
      <c r="C91" s="8"/>
      <c r="D91" s="8"/>
      <c r="E91" s="8"/>
      <c r="F91" s="8"/>
      <c r="G91" s="961">
        <f>FŐLAP!G330</f>
        <v>0</v>
      </c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3" t="s">
        <v>80</v>
      </c>
      <c r="AF91" s="948">
        <f>FŐLAP!AF330</f>
        <v>0</v>
      </c>
      <c r="AG91" s="948"/>
      <c r="AH91" s="948">
        <f>FŐLAP!AH330</f>
        <v>0</v>
      </c>
      <c r="AI91" s="948"/>
      <c r="AJ91" s="948">
        <f>FŐLAP!AJ330</f>
        <v>0</v>
      </c>
      <c r="AK91" s="948"/>
      <c r="AL91" s="948">
        <f>FŐLAP!AL330</f>
        <v>0</v>
      </c>
      <c r="AM91" s="948"/>
      <c r="AN91" s="837" t="s">
        <v>9</v>
      </c>
      <c r="AO91" s="837"/>
      <c r="AP91" s="948">
        <f>FŐLAP!AP330</f>
        <v>0</v>
      </c>
      <c r="AQ91" s="948"/>
      <c r="AR91" s="948">
        <f>FŐLAP!AR330</f>
        <v>0</v>
      </c>
      <c r="AS91" s="948"/>
      <c r="AT91" s="837" t="s">
        <v>8</v>
      </c>
      <c r="AU91" s="837"/>
      <c r="AV91" s="948">
        <f>FŐLAP!AV330</f>
        <v>0</v>
      </c>
      <c r="AW91" s="948"/>
      <c r="AX91" s="948">
        <f>FŐLAP!AX330</f>
        <v>0</v>
      </c>
      <c r="AY91" s="948"/>
      <c r="AZ91" s="842" t="s">
        <v>7</v>
      </c>
      <c r="BA91" s="842"/>
      <c r="BB91" s="842"/>
      <c r="BC91" s="842"/>
      <c r="BD91" s="842"/>
      <c r="BE91" s="842"/>
      <c r="BF91" s="842"/>
      <c r="BG91" s="842"/>
      <c r="BH91" s="842"/>
      <c r="BI91" s="842"/>
      <c r="BJ91" s="842"/>
      <c r="BK91" s="842"/>
      <c r="BL91" s="842"/>
      <c r="BM91" s="842"/>
      <c r="BN91" s="842"/>
      <c r="BO91" s="842"/>
      <c r="BP91" s="842"/>
      <c r="BQ91" s="842"/>
      <c r="BR91" s="842"/>
      <c r="BS91" s="842"/>
      <c r="BT91" s="842"/>
      <c r="BU91" s="842"/>
      <c r="BV91" s="842"/>
      <c r="BW91" s="837"/>
      <c r="BX91" s="837"/>
      <c r="BY91" s="837"/>
      <c r="BZ91" s="837"/>
      <c r="CA91" s="837"/>
      <c r="CB91" s="837"/>
      <c r="CC91" s="837"/>
      <c r="CD91" s="837"/>
      <c r="CE91" s="837"/>
      <c r="CF91" s="837"/>
      <c r="CG91" s="837"/>
      <c r="CH91" s="837"/>
      <c r="CI91" s="837"/>
      <c r="CJ91" s="837"/>
      <c r="CK91" s="837"/>
      <c r="CL91" s="837"/>
      <c r="CM91" s="837"/>
      <c r="CN91" s="837"/>
      <c r="CO91" s="837"/>
      <c r="CP91" s="837"/>
      <c r="CQ91" s="837"/>
      <c r="CR91" s="837"/>
      <c r="CS91" s="837"/>
      <c r="CT91" s="837"/>
      <c r="CU91" s="837"/>
      <c r="CV91" s="837"/>
      <c r="CW91" s="837"/>
      <c r="CX91" s="837"/>
      <c r="CY91" s="837"/>
      <c r="CZ91" s="837"/>
      <c r="DA91" s="837"/>
      <c r="DB91" s="837"/>
      <c r="DC91" s="837"/>
      <c r="DD91" s="837"/>
      <c r="DE91" s="837"/>
      <c r="DF91" s="837"/>
      <c r="DG91" s="837"/>
      <c r="DH91" s="837"/>
      <c r="DI91" s="837"/>
      <c r="DJ91" s="837"/>
      <c r="DK91" s="837"/>
      <c r="DL91" s="837"/>
      <c r="DM91" s="838"/>
    </row>
    <row r="92" spans="1:117" ht="6.6" customHeight="1">
      <c r="A92" s="7"/>
      <c r="B92" s="13"/>
      <c r="C92" s="8"/>
      <c r="D92" s="8"/>
      <c r="E92" s="8"/>
      <c r="F92" s="8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  <c r="AC92" s="961"/>
      <c r="AD92" s="961"/>
      <c r="AE92" s="963"/>
      <c r="AF92" s="949"/>
      <c r="AG92" s="949"/>
      <c r="AH92" s="949"/>
      <c r="AI92" s="949"/>
      <c r="AJ92" s="949"/>
      <c r="AK92" s="949"/>
      <c r="AL92" s="949"/>
      <c r="AM92" s="949"/>
      <c r="AN92" s="837"/>
      <c r="AO92" s="837"/>
      <c r="AP92" s="949"/>
      <c r="AQ92" s="949"/>
      <c r="AR92" s="949"/>
      <c r="AS92" s="949"/>
      <c r="AT92" s="837"/>
      <c r="AU92" s="837"/>
      <c r="AV92" s="949"/>
      <c r="AW92" s="949"/>
      <c r="AX92" s="949"/>
      <c r="AY92" s="949"/>
      <c r="AZ92" s="842"/>
      <c r="BA92" s="842"/>
      <c r="BB92" s="842"/>
      <c r="BC92" s="842"/>
      <c r="BD92" s="842"/>
      <c r="BE92" s="842"/>
      <c r="BF92" s="842"/>
      <c r="BG92" s="842"/>
      <c r="BH92" s="842"/>
      <c r="BI92" s="842"/>
      <c r="BJ92" s="842"/>
      <c r="BK92" s="842"/>
      <c r="BL92" s="842"/>
      <c r="BM92" s="842"/>
      <c r="BN92" s="842"/>
      <c r="BO92" s="842"/>
      <c r="BP92" s="842"/>
      <c r="BQ92" s="842"/>
      <c r="BR92" s="842"/>
      <c r="BS92" s="842"/>
      <c r="BT92" s="842"/>
      <c r="BU92" s="842"/>
      <c r="BV92" s="842"/>
      <c r="BW92" s="837"/>
      <c r="BX92" s="837"/>
      <c r="BY92" s="837"/>
      <c r="BZ92" s="837"/>
      <c r="CA92" s="837"/>
      <c r="CB92" s="837"/>
      <c r="CC92" s="837"/>
      <c r="CD92" s="837"/>
      <c r="CE92" s="837"/>
      <c r="CF92" s="837"/>
      <c r="CG92" s="837"/>
      <c r="CH92" s="837"/>
      <c r="CI92" s="837"/>
      <c r="CJ92" s="837"/>
      <c r="CK92" s="837"/>
      <c r="CL92" s="837"/>
      <c r="CM92" s="837"/>
      <c r="CN92" s="837"/>
      <c r="CO92" s="837"/>
      <c r="CP92" s="837"/>
      <c r="CQ92" s="837"/>
      <c r="CR92" s="837"/>
      <c r="CS92" s="837"/>
      <c r="CT92" s="837"/>
      <c r="CU92" s="837"/>
      <c r="CV92" s="837"/>
      <c r="CW92" s="837"/>
      <c r="CX92" s="837"/>
      <c r="CY92" s="837"/>
      <c r="CZ92" s="837"/>
      <c r="DA92" s="837"/>
      <c r="DB92" s="837"/>
      <c r="DC92" s="837"/>
      <c r="DD92" s="837"/>
      <c r="DE92" s="837"/>
      <c r="DF92" s="837"/>
      <c r="DG92" s="837"/>
      <c r="DH92" s="837"/>
      <c r="DI92" s="837"/>
      <c r="DJ92" s="837"/>
      <c r="DK92" s="837"/>
      <c r="DL92" s="837"/>
      <c r="DM92" s="838"/>
    </row>
    <row r="93" spans="1:117" ht="6.6" customHeight="1">
      <c r="A93" s="7"/>
      <c r="B93" s="13"/>
      <c r="C93" s="8"/>
      <c r="D93" s="8"/>
      <c r="E93" s="8"/>
      <c r="F93" s="8"/>
      <c r="G93" s="962"/>
      <c r="H93" s="962"/>
      <c r="I93" s="962"/>
      <c r="J93" s="962"/>
      <c r="K93" s="962"/>
      <c r="L93" s="962"/>
      <c r="M93" s="962"/>
      <c r="N93" s="962"/>
      <c r="O93" s="962"/>
      <c r="P93" s="962"/>
      <c r="Q93" s="962"/>
      <c r="R93" s="962"/>
      <c r="S93" s="962"/>
      <c r="T93" s="962"/>
      <c r="U93" s="962"/>
      <c r="V93" s="962"/>
      <c r="W93" s="962"/>
      <c r="X93" s="962"/>
      <c r="Y93" s="962"/>
      <c r="Z93" s="962"/>
      <c r="AA93" s="962"/>
      <c r="AB93" s="962"/>
      <c r="AC93" s="962"/>
      <c r="AD93" s="962"/>
      <c r="AE93" s="963"/>
      <c r="AF93" s="950"/>
      <c r="AG93" s="950"/>
      <c r="AH93" s="950"/>
      <c r="AI93" s="950"/>
      <c r="AJ93" s="950"/>
      <c r="AK93" s="950"/>
      <c r="AL93" s="950"/>
      <c r="AM93" s="950"/>
      <c r="AN93" s="837"/>
      <c r="AO93" s="837"/>
      <c r="AP93" s="950"/>
      <c r="AQ93" s="950"/>
      <c r="AR93" s="950"/>
      <c r="AS93" s="950"/>
      <c r="AT93" s="837"/>
      <c r="AU93" s="837"/>
      <c r="AV93" s="950"/>
      <c r="AW93" s="950"/>
      <c r="AX93" s="950"/>
      <c r="AY93" s="950"/>
      <c r="AZ93" s="842"/>
      <c r="BA93" s="842"/>
      <c r="BB93" s="842"/>
      <c r="BC93" s="842"/>
      <c r="BD93" s="842"/>
      <c r="BE93" s="842"/>
      <c r="BF93" s="842"/>
      <c r="BG93" s="842"/>
      <c r="BH93" s="842"/>
      <c r="BI93" s="842"/>
      <c r="BJ93" s="842"/>
      <c r="BK93" s="842"/>
      <c r="BL93" s="842"/>
      <c r="BM93" s="842"/>
      <c r="BN93" s="842"/>
      <c r="BO93" s="842"/>
      <c r="BP93" s="842"/>
      <c r="BQ93" s="842"/>
      <c r="BR93" s="842"/>
      <c r="BS93" s="842"/>
      <c r="BT93" s="842"/>
      <c r="BU93" s="842"/>
      <c r="BV93" s="842"/>
      <c r="BW93" s="837"/>
      <c r="BX93" s="837"/>
      <c r="BY93" s="837"/>
      <c r="BZ93" s="837"/>
      <c r="CA93" s="837"/>
      <c r="CB93" s="837"/>
      <c r="CC93" s="837"/>
      <c r="CD93" s="837"/>
      <c r="CE93" s="837"/>
      <c r="CF93" s="837"/>
      <c r="CG93" s="837"/>
      <c r="CH93" s="837"/>
      <c r="CI93" s="837"/>
      <c r="CJ93" s="837"/>
      <c r="CK93" s="837"/>
      <c r="CL93" s="837"/>
      <c r="CM93" s="837"/>
      <c r="CN93" s="837"/>
      <c r="CO93" s="837"/>
      <c r="CP93" s="837"/>
      <c r="CQ93" s="837"/>
      <c r="CR93" s="837"/>
      <c r="CS93" s="837"/>
      <c r="CT93" s="837"/>
      <c r="CU93" s="837"/>
      <c r="CV93" s="837"/>
      <c r="CW93" s="837"/>
      <c r="CX93" s="837"/>
      <c r="CY93" s="837"/>
      <c r="CZ93" s="837"/>
      <c r="DA93" s="837"/>
      <c r="DB93" s="837"/>
      <c r="DC93" s="837"/>
      <c r="DD93" s="837"/>
      <c r="DE93" s="837"/>
      <c r="DF93" s="837"/>
      <c r="DG93" s="837"/>
      <c r="DH93" s="837"/>
      <c r="DI93" s="837"/>
      <c r="DJ93" s="837"/>
      <c r="DK93" s="837"/>
      <c r="DL93" s="837"/>
      <c r="DM93" s="838"/>
    </row>
    <row r="94" spans="1:117" ht="5.0999999999999996" customHeight="1">
      <c r="A94" s="7"/>
      <c r="B94" s="13"/>
      <c r="C94" s="8"/>
      <c r="D94" s="8"/>
      <c r="E94" s="8"/>
      <c r="F94" s="8"/>
      <c r="G94" s="901" t="s">
        <v>135</v>
      </c>
      <c r="H94" s="901"/>
      <c r="I94" s="901"/>
      <c r="J94" s="901"/>
      <c r="K94" s="901"/>
      <c r="L94" s="901"/>
      <c r="M94" s="901"/>
      <c r="N94" s="901"/>
      <c r="O94" s="901"/>
      <c r="P94" s="901"/>
      <c r="Q94" s="901"/>
      <c r="R94" s="901"/>
      <c r="S94" s="901"/>
      <c r="T94" s="901"/>
      <c r="U94" s="901"/>
      <c r="V94" s="901"/>
      <c r="W94" s="901"/>
      <c r="X94" s="901"/>
      <c r="Y94" s="901"/>
      <c r="Z94" s="901"/>
      <c r="AA94" s="901"/>
      <c r="AB94" s="901"/>
      <c r="AC94" s="901"/>
      <c r="AD94" s="90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845"/>
      <c r="BX94" s="845"/>
      <c r="BY94" s="845"/>
      <c r="BZ94" s="845"/>
      <c r="CA94" s="845"/>
      <c r="CB94" s="845"/>
      <c r="CC94" s="845"/>
      <c r="CD94" s="845"/>
      <c r="CE94" s="845"/>
      <c r="CF94" s="845"/>
      <c r="CG94" s="845"/>
      <c r="CH94" s="845"/>
      <c r="CI94" s="845"/>
      <c r="CJ94" s="845"/>
      <c r="CK94" s="845"/>
      <c r="CL94" s="845"/>
      <c r="CM94" s="845"/>
      <c r="CN94" s="845"/>
      <c r="CO94" s="845"/>
      <c r="CP94" s="845"/>
      <c r="CQ94" s="845"/>
      <c r="CR94" s="845"/>
      <c r="CS94" s="845"/>
      <c r="CT94" s="845"/>
      <c r="CU94" s="845"/>
      <c r="CV94" s="845"/>
      <c r="CW94" s="845"/>
      <c r="CX94" s="845"/>
      <c r="CY94" s="845"/>
      <c r="CZ94" s="845"/>
      <c r="DA94" s="845"/>
      <c r="DB94" s="837"/>
      <c r="DC94" s="837"/>
      <c r="DD94" s="837"/>
      <c r="DE94" s="837"/>
      <c r="DF94" s="837"/>
      <c r="DG94" s="837"/>
      <c r="DH94" s="837"/>
      <c r="DI94" s="837"/>
      <c r="DJ94" s="837"/>
      <c r="DK94" s="837"/>
      <c r="DL94" s="837"/>
      <c r="DM94" s="838"/>
    </row>
    <row r="95" spans="1:117" ht="5.0999999999999996" customHeight="1">
      <c r="A95" s="7"/>
      <c r="B95" s="13"/>
      <c r="C95" s="8"/>
      <c r="D95" s="8"/>
      <c r="E95" s="8"/>
      <c r="F95" s="8"/>
      <c r="G95" s="902"/>
      <c r="H95" s="902"/>
      <c r="I95" s="902"/>
      <c r="J95" s="902"/>
      <c r="K95" s="902"/>
      <c r="L95" s="902"/>
      <c r="M95" s="902"/>
      <c r="N95" s="902"/>
      <c r="O95" s="902"/>
      <c r="P95" s="902"/>
      <c r="Q95" s="902"/>
      <c r="R95" s="902"/>
      <c r="S95" s="902"/>
      <c r="T95" s="902"/>
      <c r="U95" s="902"/>
      <c r="V95" s="902"/>
      <c r="W95" s="902"/>
      <c r="X95" s="902"/>
      <c r="Y95" s="902"/>
      <c r="Z95" s="902"/>
      <c r="AA95" s="902"/>
      <c r="AB95" s="902"/>
      <c r="AC95" s="902"/>
      <c r="AD95" s="902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960" t="s">
        <v>81</v>
      </c>
      <c r="BX95" s="960"/>
      <c r="BY95" s="960"/>
      <c r="BZ95" s="960"/>
      <c r="CA95" s="960"/>
      <c r="CB95" s="960"/>
      <c r="CC95" s="960"/>
      <c r="CD95" s="960"/>
      <c r="CE95" s="960"/>
      <c r="CF95" s="960"/>
      <c r="CG95" s="960"/>
      <c r="CH95" s="960"/>
      <c r="CI95" s="960"/>
      <c r="CJ95" s="960"/>
      <c r="CK95" s="960"/>
      <c r="CL95" s="960"/>
      <c r="CM95" s="960"/>
      <c r="CN95" s="960"/>
      <c r="CO95" s="960"/>
      <c r="CP95" s="960"/>
      <c r="CQ95" s="960"/>
      <c r="CR95" s="960"/>
      <c r="CS95" s="960"/>
      <c r="CT95" s="960"/>
      <c r="CU95" s="960"/>
      <c r="CV95" s="960"/>
      <c r="CW95" s="960"/>
      <c r="CX95" s="960"/>
      <c r="CY95" s="960"/>
      <c r="CZ95" s="960"/>
      <c r="DA95" s="960"/>
      <c r="DB95" s="837"/>
      <c r="DC95" s="837"/>
      <c r="DD95" s="837"/>
      <c r="DE95" s="837"/>
      <c r="DF95" s="837"/>
      <c r="DG95" s="837"/>
      <c r="DH95" s="837"/>
      <c r="DI95" s="837"/>
      <c r="DJ95" s="837"/>
      <c r="DK95" s="837"/>
      <c r="DL95" s="837"/>
      <c r="DM95" s="838"/>
    </row>
    <row r="96" spans="1:117" ht="5.0999999999999996" customHeight="1">
      <c r="A96" s="7"/>
      <c r="B96" s="13"/>
      <c r="C96" s="8"/>
      <c r="D96" s="8"/>
      <c r="E96" s="8"/>
      <c r="F96" s="8"/>
      <c r="G96" s="902"/>
      <c r="H96" s="902"/>
      <c r="I96" s="902"/>
      <c r="J96" s="902"/>
      <c r="K96" s="902"/>
      <c r="L96" s="902"/>
      <c r="M96" s="902"/>
      <c r="N96" s="902"/>
      <c r="O96" s="902"/>
      <c r="P96" s="902"/>
      <c r="Q96" s="902"/>
      <c r="R96" s="902"/>
      <c r="S96" s="902"/>
      <c r="T96" s="902"/>
      <c r="U96" s="902"/>
      <c r="V96" s="902"/>
      <c r="W96" s="902"/>
      <c r="X96" s="902"/>
      <c r="Y96" s="902"/>
      <c r="Z96" s="902"/>
      <c r="AA96" s="902"/>
      <c r="AB96" s="902"/>
      <c r="AC96" s="902"/>
      <c r="AD96" s="902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902"/>
      <c r="BX96" s="902"/>
      <c r="BY96" s="902"/>
      <c r="BZ96" s="902"/>
      <c r="CA96" s="902"/>
      <c r="CB96" s="902"/>
      <c r="CC96" s="902"/>
      <c r="CD96" s="902"/>
      <c r="CE96" s="902"/>
      <c r="CF96" s="902"/>
      <c r="CG96" s="902"/>
      <c r="CH96" s="902"/>
      <c r="CI96" s="902"/>
      <c r="CJ96" s="902"/>
      <c r="CK96" s="902"/>
      <c r="CL96" s="902"/>
      <c r="CM96" s="902"/>
      <c r="CN96" s="902"/>
      <c r="CO96" s="902"/>
      <c r="CP96" s="902"/>
      <c r="CQ96" s="902"/>
      <c r="CR96" s="902"/>
      <c r="CS96" s="902"/>
      <c r="CT96" s="902"/>
      <c r="CU96" s="902"/>
      <c r="CV96" s="902"/>
      <c r="CW96" s="902"/>
      <c r="CX96" s="902"/>
      <c r="CY96" s="902"/>
      <c r="CZ96" s="902"/>
      <c r="DA96" s="902"/>
      <c r="DB96" s="837"/>
      <c r="DC96" s="837"/>
      <c r="DD96" s="837"/>
      <c r="DE96" s="837"/>
      <c r="DF96" s="837"/>
      <c r="DG96" s="837"/>
      <c r="DH96" s="837"/>
      <c r="DI96" s="837"/>
      <c r="DJ96" s="837"/>
      <c r="DK96" s="837"/>
      <c r="DL96" s="837"/>
      <c r="DM96" s="838"/>
    </row>
    <row r="97" spans="1:117" ht="5.0999999999999996" customHeight="1">
      <c r="A97" s="7"/>
      <c r="B97" s="61"/>
      <c r="C97" s="62"/>
      <c r="D97" s="62"/>
      <c r="E97" s="62"/>
      <c r="F97" s="62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924"/>
      <c r="BX97" s="924"/>
      <c r="BY97" s="924"/>
      <c r="BZ97" s="924"/>
      <c r="CA97" s="924"/>
      <c r="CB97" s="924"/>
      <c r="CC97" s="924"/>
      <c r="CD97" s="924"/>
      <c r="CE97" s="924"/>
      <c r="CF97" s="924"/>
      <c r="CG97" s="924"/>
      <c r="CH97" s="924"/>
      <c r="CI97" s="924"/>
      <c r="CJ97" s="924"/>
      <c r="CK97" s="924"/>
      <c r="CL97" s="924"/>
      <c r="CM97" s="924"/>
      <c r="CN97" s="924"/>
      <c r="CO97" s="924"/>
      <c r="CP97" s="924"/>
      <c r="CQ97" s="924"/>
      <c r="CR97" s="924"/>
      <c r="CS97" s="924"/>
      <c r="CT97" s="924"/>
      <c r="CU97" s="924"/>
      <c r="CV97" s="924"/>
      <c r="CW97" s="924"/>
      <c r="CX97" s="924"/>
      <c r="CY97" s="924"/>
      <c r="CZ97" s="924"/>
      <c r="DA97" s="924"/>
      <c r="DB97" s="845"/>
      <c r="DC97" s="845"/>
      <c r="DD97" s="845"/>
      <c r="DE97" s="845"/>
      <c r="DF97" s="845"/>
      <c r="DG97" s="845"/>
      <c r="DH97" s="845"/>
      <c r="DI97" s="845"/>
      <c r="DJ97" s="845"/>
      <c r="DK97" s="845"/>
      <c r="DL97" s="845"/>
      <c r="DM97" s="846"/>
    </row>
    <row r="98" spans="1:117" ht="5.0999999999999996" customHeight="1">
      <c r="A98" s="7"/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</row>
    <row r="99" spans="1:117" ht="5.0999999999999996" customHeight="1">
      <c r="A99" s="7"/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</row>
    <row r="100" spans="1:117" ht="5.0999999999999996" customHeight="1">
      <c r="A100" s="7"/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</row>
    <row r="101" spans="1:117" ht="5.0999999999999996" customHeight="1">
      <c r="A101" s="7"/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8"/>
      <c r="BU101" s="8"/>
      <c r="BV101" s="8"/>
      <c r="BW101" s="8"/>
      <c r="BX101" s="8"/>
    </row>
    <row r="102" spans="1:117" ht="5.0999999999999996" customHeight="1">
      <c r="A102" s="7"/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8"/>
      <c r="BU102" s="8"/>
      <c r="BV102" s="8"/>
      <c r="BW102" s="8"/>
      <c r="BX102" s="8"/>
    </row>
    <row r="103" spans="1:117" ht="5.0999999999999996" customHeight="1">
      <c r="A103" s="7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8"/>
      <c r="BU103" s="8"/>
      <c r="BV103" s="8"/>
      <c r="BW103" s="8"/>
      <c r="BX103" s="8"/>
    </row>
    <row r="246" spans="61:61" ht="5.0999999999999996" customHeight="1">
      <c r="BI246" s="9">
        <v>1</v>
      </c>
    </row>
  </sheetData>
  <sheetProtection password="EF67" sheet="1" objects="1" scenarios="1"/>
  <customSheetViews>
    <customSheetView guid="{3C754161-0973-11DE-9EED-00138FBA2CD0}" showPageBreaks="1" showGridLines="0" view="pageBreakPreview" showRuler="0" topLeftCell="A7">
      <selection activeCell="V18" sqref="V18:DK20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landscape" verticalDpi="0" r:id="rId1"/>
      <headerFooter alignWithMargins="0"/>
    </customSheetView>
  </customSheetViews>
  <mergeCells count="240">
    <mergeCell ref="B66:E69"/>
    <mergeCell ref="B70:E73"/>
    <mergeCell ref="B84:E88"/>
    <mergeCell ref="B74:E78"/>
    <mergeCell ref="B79:E83"/>
    <mergeCell ref="C2:DL4"/>
    <mergeCell ref="C5:DL7"/>
    <mergeCell ref="DL18:DL20"/>
    <mergeCell ref="C18:D24"/>
    <mergeCell ref="BO85:BP87"/>
    <mergeCell ref="BG85:BH87"/>
    <mergeCell ref="BG22:BH24"/>
    <mergeCell ref="BI22:BJ24"/>
    <mergeCell ref="F58:DL58"/>
    <mergeCell ref="G22:M24"/>
    <mergeCell ref="C8:DL10"/>
    <mergeCell ref="C11:DL13"/>
    <mergeCell ref="C15:DL15"/>
    <mergeCell ref="C16:C17"/>
    <mergeCell ref="D16:F17"/>
    <mergeCell ref="CI85:CJ87"/>
    <mergeCell ref="D62:DJ64"/>
    <mergeCell ref="G18:U20"/>
    <mergeCell ref="E18:F20"/>
    <mergeCell ref="CW85:CX87"/>
    <mergeCell ref="G16:DL17"/>
    <mergeCell ref="BY85:BZ87"/>
    <mergeCell ref="CO85:CP87"/>
    <mergeCell ref="CQ85:CR87"/>
    <mergeCell ref="V18:DK20"/>
    <mergeCell ref="BK85:BL87"/>
    <mergeCell ref="BM85:BN87"/>
    <mergeCell ref="AZ84:DA84"/>
    <mergeCell ref="AZ85:AZ87"/>
    <mergeCell ref="BA85:BB87"/>
    <mergeCell ref="D33:DL33"/>
    <mergeCell ref="BW85:BX87"/>
    <mergeCell ref="DB84:DM88"/>
    <mergeCell ref="V22:W24"/>
    <mergeCell ref="N22:O24"/>
    <mergeCell ref="F50:DL51"/>
    <mergeCell ref="F40:DL40"/>
    <mergeCell ref="U41:AG43"/>
    <mergeCell ref="BO22:BP24"/>
    <mergeCell ref="F46:DL46"/>
    <mergeCell ref="AH41:DL43"/>
    <mergeCell ref="AN22:BB24"/>
    <mergeCell ref="F37:DL39"/>
    <mergeCell ref="D29:F32"/>
    <mergeCell ref="BS85:BT87"/>
    <mergeCell ref="BU85:BV87"/>
    <mergeCell ref="E21:DL21"/>
    <mergeCell ref="CM85:CN87"/>
    <mergeCell ref="BC85:BD87"/>
    <mergeCell ref="BM75:BN77"/>
    <mergeCell ref="CI80:CJ82"/>
    <mergeCell ref="AZ79:DA79"/>
    <mergeCell ref="CY85:CZ87"/>
    <mergeCell ref="F52:DL52"/>
    <mergeCell ref="F84:AC88"/>
    <mergeCell ref="CK85:CL87"/>
    <mergeCell ref="AD84:AO88"/>
    <mergeCell ref="BQ85:BR87"/>
    <mergeCell ref="U53:AG55"/>
    <mergeCell ref="CU85:CV87"/>
    <mergeCell ref="CG85:CH87"/>
    <mergeCell ref="CE75:CF77"/>
    <mergeCell ref="F53:T55"/>
    <mergeCell ref="CC85:CD87"/>
    <mergeCell ref="BK22:BL24"/>
    <mergeCell ref="D34:E35"/>
    <mergeCell ref="E26:F26"/>
    <mergeCell ref="G26:AL26"/>
    <mergeCell ref="AN26:AO26"/>
    <mergeCell ref="D40:E40"/>
    <mergeCell ref="C29:C64"/>
    <mergeCell ref="U47:AG49"/>
    <mergeCell ref="F47:T49"/>
    <mergeCell ref="AJ22:AK24"/>
    <mergeCell ref="AH53:DL55"/>
    <mergeCell ref="BQ22:BR24"/>
    <mergeCell ref="BU22:BV24"/>
    <mergeCell ref="BS22:BT24"/>
    <mergeCell ref="Z22:AA24"/>
    <mergeCell ref="BW22:DL24"/>
    <mergeCell ref="D47:E49"/>
    <mergeCell ref="D53:E55"/>
    <mergeCell ref="D59:E61"/>
    <mergeCell ref="D41:E43"/>
    <mergeCell ref="F41:T43"/>
    <mergeCell ref="E22:F24"/>
    <mergeCell ref="F44:DL45"/>
    <mergeCell ref="D37:E39"/>
    <mergeCell ref="CL26:CM26"/>
    <mergeCell ref="BP26:BQ26"/>
    <mergeCell ref="BR26:BS26"/>
    <mergeCell ref="F70:AC73"/>
    <mergeCell ref="F66:DM69"/>
    <mergeCell ref="AW47:BL49"/>
    <mergeCell ref="BN47:DL49"/>
    <mergeCell ref="AT26:AU26"/>
    <mergeCell ref="AV26:AW26"/>
    <mergeCell ref="BE22:BF24"/>
    <mergeCell ref="AH22:AI24"/>
    <mergeCell ref="AL22:AM24"/>
    <mergeCell ref="P22:Q24"/>
    <mergeCell ref="X22:Y24"/>
    <mergeCell ref="BC22:BD24"/>
    <mergeCell ref="T22:U24"/>
    <mergeCell ref="AD22:AE24"/>
    <mergeCell ref="AF22:AG24"/>
    <mergeCell ref="F34:DL35"/>
    <mergeCell ref="R22:S24"/>
    <mergeCell ref="AB22:AC24"/>
    <mergeCell ref="BM22:BN24"/>
    <mergeCell ref="AX26:AY26"/>
    <mergeCell ref="AZ26:BA26"/>
    <mergeCell ref="BB26:BC26"/>
    <mergeCell ref="BD26:BE26"/>
    <mergeCell ref="BF26:BG26"/>
    <mergeCell ref="F79:AC83"/>
    <mergeCell ref="AD79:AO83"/>
    <mergeCell ref="F74:AC78"/>
    <mergeCell ref="AP79:AY83"/>
    <mergeCell ref="F56:DL57"/>
    <mergeCell ref="BS75:BT77"/>
    <mergeCell ref="F59:DL61"/>
    <mergeCell ref="BC75:BD77"/>
    <mergeCell ref="BE75:BF77"/>
    <mergeCell ref="CA75:CB77"/>
    <mergeCell ref="BO75:BP77"/>
    <mergeCell ref="BG80:BH82"/>
    <mergeCell ref="AZ83:DA83"/>
    <mergeCell ref="CY75:CZ77"/>
    <mergeCell ref="DB70:DM71"/>
    <mergeCell ref="DB72:DM73"/>
    <mergeCell ref="DB79:DM83"/>
    <mergeCell ref="CI75:CJ77"/>
    <mergeCell ref="BU75:BV77"/>
    <mergeCell ref="BW75:BX77"/>
    <mergeCell ref="CA80:CB82"/>
    <mergeCell ref="CW80:CX82"/>
    <mergeCell ref="CY80:CZ82"/>
    <mergeCell ref="DA80:DA82"/>
    <mergeCell ref="CO75:CP77"/>
    <mergeCell ref="CS75:CT77"/>
    <mergeCell ref="AD70:AO73"/>
    <mergeCell ref="BG75:BH77"/>
    <mergeCell ref="AP70:AY71"/>
    <mergeCell ref="AZ70:DA73"/>
    <mergeCell ref="BI75:BJ77"/>
    <mergeCell ref="AD74:AO78"/>
    <mergeCell ref="AZ75:AZ77"/>
    <mergeCell ref="DA75:DA77"/>
    <mergeCell ref="DB91:DM97"/>
    <mergeCell ref="BW95:DA97"/>
    <mergeCell ref="AP74:AY78"/>
    <mergeCell ref="G91:AD93"/>
    <mergeCell ref="AE91:AE93"/>
    <mergeCell ref="AF91:AG93"/>
    <mergeCell ref="AH91:AI93"/>
    <mergeCell ref="AJ91:AK93"/>
    <mergeCell ref="AL91:AM93"/>
    <mergeCell ref="AN91:AO93"/>
    <mergeCell ref="G94:AD96"/>
    <mergeCell ref="CO80:CP82"/>
    <mergeCell ref="AP91:AQ93"/>
    <mergeCell ref="AR91:AS93"/>
    <mergeCell ref="AT91:AU93"/>
    <mergeCell ref="AV91:AW93"/>
    <mergeCell ref="AZ88:DA88"/>
    <mergeCell ref="CS85:CT87"/>
    <mergeCell ref="CE85:CF87"/>
    <mergeCell ref="BI85:BJ87"/>
    <mergeCell ref="BO80:BP82"/>
    <mergeCell ref="CC80:CD82"/>
    <mergeCell ref="CK80:CL82"/>
    <mergeCell ref="BK80:BL82"/>
    <mergeCell ref="BW91:DA94"/>
    <mergeCell ref="AZ91:BV93"/>
    <mergeCell ref="BQ80:BR82"/>
    <mergeCell ref="BS80:BT82"/>
    <mergeCell ref="BY80:BZ82"/>
    <mergeCell ref="AX91:AY93"/>
    <mergeCell ref="AP84:AY88"/>
    <mergeCell ref="BE85:BF87"/>
    <mergeCell ref="CA85:CB87"/>
    <mergeCell ref="CE80:CF82"/>
    <mergeCell ref="AZ80:AZ82"/>
    <mergeCell ref="BA80:BB82"/>
    <mergeCell ref="BC80:BD82"/>
    <mergeCell ref="BW80:BX82"/>
    <mergeCell ref="BE80:BF82"/>
    <mergeCell ref="BU80:BV82"/>
    <mergeCell ref="BI80:BJ82"/>
    <mergeCell ref="CU80:CV82"/>
    <mergeCell ref="CG80:CH82"/>
    <mergeCell ref="BM80:BN82"/>
    <mergeCell ref="CQ80:CR82"/>
    <mergeCell ref="CS80:CT82"/>
    <mergeCell ref="CM80:CN82"/>
    <mergeCell ref="DA85:DA87"/>
    <mergeCell ref="DB74:DM78"/>
    <mergeCell ref="AP26:AQ26"/>
    <mergeCell ref="AR26:AS26"/>
    <mergeCell ref="AH47:AU49"/>
    <mergeCell ref="G29:DL32"/>
    <mergeCell ref="BH26:BI26"/>
    <mergeCell ref="BJ26:BK26"/>
    <mergeCell ref="BL26:BM26"/>
    <mergeCell ref="BN26:BO26"/>
    <mergeCell ref="C27:DL27"/>
    <mergeCell ref="AZ74:DA74"/>
    <mergeCell ref="AZ78:DA78"/>
    <mergeCell ref="CU75:CV77"/>
    <mergeCell ref="CM75:CN77"/>
    <mergeCell ref="BA75:BB77"/>
    <mergeCell ref="AP72:AY73"/>
    <mergeCell ref="BQ75:BR77"/>
    <mergeCell ref="CG75:CH77"/>
    <mergeCell ref="CW75:CX77"/>
    <mergeCell ref="BK75:BL77"/>
    <mergeCell ref="CC75:CD77"/>
    <mergeCell ref="CQ75:CR77"/>
    <mergeCell ref="CK75:CL77"/>
    <mergeCell ref="BY75:BZ77"/>
    <mergeCell ref="BT26:BU26"/>
    <mergeCell ref="BV26:BW26"/>
    <mergeCell ref="CT26:CU26"/>
    <mergeCell ref="CV26:CW26"/>
    <mergeCell ref="CD26:CE26"/>
    <mergeCell ref="CF26:CG26"/>
    <mergeCell ref="CH26:CI26"/>
    <mergeCell ref="CJ26:CK26"/>
    <mergeCell ref="BX26:BY26"/>
    <mergeCell ref="BZ26:CA26"/>
    <mergeCell ref="CN26:CO26"/>
    <mergeCell ref="CB26:CC26"/>
    <mergeCell ref="CP26:CQ26"/>
    <mergeCell ref="CR26:CS26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scale="98" orientation="landscape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C1:BX246"/>
  <sheetViews>
    <sheetView showGridLines="0" view="pageBreakPreview" zoomScale="160" zoomScaleNormal="110" workbookViewId="0">
      <selection activeCell="N20" sqref="N20:O22"/>
    </sheetView>
  </sheetViews>
  <sheetFormatPr defaultColWidth="1.140625" defaultRowHeight="12.75"/>
  <cols>
    <col min="1" max="16384" width="1.140625" style="9"/>
  </cols>
  <sheetData>
    <row r="1" spans="3:76" s="7" customFormat="1" ht="5.0999999999999996" customHeight="1"/>
    <row r="2" spans="3:76" s="7" customFormat="1" ht="5.0999999999999996" customHeight="1"/>
    <row r="3" spans="3:76" s="7" customFormat="1" ht="5.0999999999999996" customHeight="1">
      <c r="C3" s="690" t="s">
        <v>87</v>
      </c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819"/>
      <c r="AO3" s="819"/>
      <c r="AP3" s="819"/>
      <c r="AQ3" s="819"/>
      <c r="AR3" s="819"/>
      <c r="AS3" s="819"/>
      <c r="AT3" s="819"/>
      <c r="AU3" s="819"/>
      <c r="AV3" s="819"/>
      <c r="AW3" s="819"/>
      <c r="AX3" s="819"/>
      <c r="AY3" s="819"/>
      <c r="AZ3" s="819"/>
      <c r="BA3" s="819"/>
      <c r="BB3" s="819"/>
      <c r="BC3" s="819"/>
      <c r="BD3" s="819"/>
      <c r="BE3" s="819"/>
      <c r="BF3" s="819"/>
      <c r="BG3" s="819"/>
      <c r="BH3" s="819"/>
      <c r="BI3" s="819"/>
      <c r="BJ3" s="819"/>
      <c r="BK3" s="819"/>
      <c r="BL3" s="819"/>
      <c r="BM3" s="819"/>
      <c r="BN3" s="819"/>
      <c r="BO3" s="819"/>
      <c r="BP3" s="819"/>
      <c r="BQ3" s="819"/>
      <c r="BR3" s="819"/>
      <c r="BS3" s="819"/>
      <c r="BT3" s="819"/>
      <c r="BU3" s="819"/>
      <c r="BV3" s="819"/>
      <c r="BW3" s="819"/>
      <c r="BX3" s="820"/>
    </row>
    <row r="4" spans="3:76" s="7" customFormat="1" ht="5.0999999999999996" customHeight="1">
      <c r="C4" s="821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822"/>
      <c r="AA4" s="822"/>
      <c r="AB4" s="822"/>
      <c r="AC4" s="822"/>
      <c r="AD4" s="822"/>
      <c r="AE4" s="822"/>
      <c r="AF4" s="822"/>
      <c r="AG4" s="822"/>
      <c r="AH4" s="822"/>
      <c r="AI4" s="822"/>
      <c r="AJ4" s="822"/>
      <c r="AK4" s="822"/>
      <c r="AL4" s="822"/>
      <c r="AM4" s="822"/>
      <c r="AN4" s="822"/>
      <c r="AO4" s="822"/>
      <c r="AP4" s="822"/>
      <c r="AQ4" s="822"/>
      <c r="AR4" s="822"/>
      <c r="AS4" s="822"/>
      <c r="AT4" s="822"/>
      <c r="AU4" s="822"/>
      <c r="AV4" s="822"/>
      <c r="AW4" s="822"/>
      <c r="AX4" s="822"/>
      <c r="AY4" s="822"/>
      <c r="AZ4" s="822"/>
      <c r="BA4" s="822"/>
      <c r="BB4" s="822"/>
      <c r="BC4" s="822"/>
      <c r="BD4" s="822"/>
      <c r="BE4" s="822"/>
      <c r="BF4" s="822"/>
      <c r="BG4" s="822"/>
      <c r="BH4" s="822"/>
      <c r="BI4" s="822"/>
      <c r="BJ4" s="822"/>
      <c r="BK4" s="822"/>
      <c r="BL4" s="822"/>
      <c r="BM4" s="822"/>
      <c r="BN4" s="822"/>
      <c r="BO4" s="822"/>
      <c r="BP4" s="822"/>
      <c r="BQ4" s="822"/>
      <c r="BR4" s="822"/>
      <c r="BS4" s="822"/>
      <c r="BT4" s="822"/>
      <c r="BU4" s="822"/>
      <c r="BV4" s="822"/>
      <c r="BW4" s="822"/>
      <c r="BX4" s="823"/>
    </row>
    <row r="5" spans="3:76" s="7" customFormat="1" ht="5.0999999999999996" customHeight="1">
      <c r="C5" s="821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  <c r="AQ5" s="822"/>
      <c r="AR5" s="822"/>
      <c r="AS5" s="822"/>
      <c r="AT5" s="822"/>
      <c r="AU5" s="822"/>
      <c r="AV5" s="822"/>
      <c r="AW5" s="822"/>
      <c r="AX5" s="822"/>
      <c r="AY5" s="822"/>
      <c r="AZ5" s="822"/>
      <c r="BA5" s="822"/>
      <c r="BB5" s="822"/>
      <c r="BC5" s="822"/>
      <c r="BD5" s="822"/>
      <c r="BE5" s="822"/>
      <c r="BF5" s="822"/>
      <c r="BG5" s="822"/>
      <c r="BH5" s="822"/>
      <c r="BI5" s="822"/>
      <c r="BJ5" s="822"/>
      <c r="BK5" s="822"/>
      <c r="BL5" s="822"/>
      <c r="BM5" s="822"/>
      <c r="BN5" s="822"/>
      <c r="BO5" s="822"/>
      <c r="BP5" s="822"/>
      <c r="BQ5" s="822"/>
      <c r="BR5" s="822"/>
      <c r="BS5" s="822"/>
      <c r="BT5" s="822"/>
      <c r="BU5" s="822"/>
      <c r="BV5" s="822"/>
      <c r="BW5" s="822"/>
      <c r="BX5" s="823"/>
    </row>
    <row r="6" spans="3:76" s="7" customFormat="1" ht="5.0999999999999996" customHeight="1">
      <c r="C6" s="696" t="s">
        <v>266</v>
      </c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824"/>
      <c r="AB6" s="824"/>
      <c r="AC6" s="824"/>
      <c r="AD6" s="824"/>
      <c r="AE6" s="824"/>
      <c r="AF6" s="824"/>
      <c r="AG6" s="824"/>
      <c r="AH6" s="824"/>
      <c r="AI6" s="824"/>
      <c r="AJ6" s="824"/>
      <c r="AK6" s="824"/>
      <c r="AL6" s="824"/>
      <c r="AM6" s="824"/>
      <c r="AN6" s="824"/>
      <c r="AO6" s="824"/>
      <c r="AP6" s="824"/>
      <c r="AQ6" s="824"/>
      <c r="AR6" s="824"/>
      <c r="AS6" s="824"/>
      <c r="AT6" s="824"/>
      <c r="AU6" s="824"/>
      <c r="AV6" s="824"/>
      <c r="AW6" s="824"/>
      <c r="AX6" s="824"/>
      <c r="AY6" s="824"/>
      <c r="AZ6" s="824"/>
      <c r="BA6" s="824"/>
      <c r="BB6" s="824"/>
      <c r="BC6" s="824"/>
      <c r="BD6" s="824"/>
      <c r="BE6" s="824"/>
      <c r="BF6" s="824"/>
      <c r="BG6" s="824"/>
      <c r="BH6" s="824"/>
      <c r="BI6" s="824"/>
      <c r="BJ6" s="824"/>
      <c r="BK6" s="824"/>
      <c r="BL6" s="824"/>
      <c r="BM6" s="824"/>
      <c r="BN6" s="824"/>
      <c r="BO6" s="824"/>
      <c r="BP6" s="824"/>
      <c r="BQ6" s="824"/>
      <c r="BR6" s="824"/>
      <c r="BS6" s="824"/>
      <c r="BT6" s="824"/>
      <c r="BU6" s="824"/>
      <c r="BV6" s="824"/>
      <c r="BW6" s="824"/>
      <c r="BX6" s="825"/>
    </row>
    <row r="7" spans="3:76" s="7" customFormat="1" ht="8.25" customHeight="1">
      <c r="C7" s="696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824"/>
      <c r="AF7" s="824"/>
      <c r="AG7" s="824"/>
      <c r="AH7" s="824"/>
      <c r="AI7" s="824"/>
      <c r="AJ7" s="824"/>
      <c r="AK7" s="824"/>
      <c r="AL7" s="824"/>
      <c r="AM7" s="824"/>
      <c r="AN7" s="824"/>
      <c r="AO7" s="824"/>
      <c r="AP7" s="824"/>
      <c r="AQ7" s="824"/>
      <c r="AR7" s="824"/>
      <c r="AS7" s="824"/>
      <c r="AT7" s="824"/>
      <c r="AU7" s="824"/>
      <c r="AV7" s="824"/>
      <c r="AW7" s="824"/>
      <c r="AX7" s="824"/>
      <c r="AY7" s="824"/>
      <c r="AZ7" s="824"/>
      <c r="BA7" s="824"/>
      <c r="BB7" s="824"/>
      <c r="BC7" s="824"/>
      <c r="BD7" s="824"/>
      <c r="BE7" s="824"/>
      <c r="BF7" s="824"/>
      <c r="BG7" s="824"/>
      <c r="BH7" s="824"/>
      <c r="BI7" s="824"/>
      <c r="BJ7" s="824"/>
      <c r="BK7" s="824"/>
      <c r="BL7" s="824"/>
      <c r="BM7" s="824"/>
      <c r="BN7" s="824"/>
      <c r="BO7" s="824"/>
      <c r="BP7" s="824"/>
      <c r="BQ7" s="824"/>
      <c r="BR7" s="824"/>
      <c r="BS7" s="824"/>
      <c r="BT7" s="824"/>
      <c r="BU7" s="824"/>
      <c r="BV7" s="824"/>
      <c r="BW7" s="824"/>
      <c r="BX7" s="825"/>
    </row>
    <row r="8" spans="3:76" s="7" customFormat="1" ht="5.0999999999999996" customHeight="1">
      <c r="C8" s="696" t="s">
        <v>83</v>
      </c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824"/>
      <c r="AF8" s="824"/>
      <c r="AG8" s="824"/>
      <c r="AH8" s="824"/>
      <c r="AI8" s="824"/>
      <c r="AJ8" s="824"/>
      <c r="AK8" s="824"/>
      <c r="AL8" s="824"/>
      <c r="AM8" s="824"/>
      <c r="AN8" s="824"/>
      <c r="AO8" s="824"/>
      <c r="AP8" s="824"/>
      <c r="AQ8" s="824"/>
      <c r="AR8" s="824"/>
      <c r="AS8" s="824"/>
      <c r="AT8" s="824"/>
      <c r="AU8" s="824"/>
      <c r="AV8" s="824"/>
      <c r="AW8" s="824"/>
      <c r="AX8" s="824"/>
      <c r="AY8" s="824"/>
      <c r="AZ8" s="824"/>
      <c r="BA8" s="824"/>
      <c r="BB8" s="824"/>
      <c r="BC8" s="824"/>
      <c r="BD8" s="824"/>
      <c r="BE8" s="824"/>
      <c r="BF8" s="824"/>
      <c r="BG8" s="824"/>
      <c r="BH8" s="824"/>
      <c r="BI8" s="824"/>
      <c r="BJ8" s="824"/>
      <c r="BK8" s="824"/>
      <c r="BL8" s="824"/>
      <c r="BM8" s="824"/>
      <c r="BN8" s="824"/>
      <c r="BO8" s="824"/>
      <c r="BP8" s="824"/>
      <c r="BQ8" s="824"/>
      <c r="BR8" s="824"/>
      <c r="BS8" s="824"/>
      <c r="BT8" s="824"/>
      <c r="BU8" s="824"/>
      <c r="BV8" s="824"/>
      <c r="BW8" s="824"/>
      <c r="BX8" s="825"/>
    </row>
    <row r="9" spans="3:76" s="7" customFormat="1" ht="6.75" customHeight="1">
      <c r="C9" s="696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824"/>
      <c r="Y9" s="824"/>
      <c r="Z9" s="824"/>
      <c r="AA9" s="824"/>
      <c r="AB9" s="824"/>
      <c r="AC9" s="824"/>
      <c r="AD9" s="824"/>
      <c r="AE9" s="824"/>
      <c r="AF9" s="824"/>
      <c r="AG9" s="824"/>
      <c r="AH9" s="824"/>
      <c r="AI9" s="824"/>
      <c r="AJ9" s="824"/>
      <c r="AK9" s="824"/>
      <c r="AL9" s="824"/>
      <c r="AM9" s="824"/>
      <c r="AN9" s="824"/>
      <c r="AO9" s="824"/>
      <c r="AP9" s="824"/>
      <c r="AQ9" s="824"/>
      <c r="AR9" s="824"/>
      <c r="AS9" s="824"/>
      <c r="AT9" s="824"/>
      <c r="AU9" s="824"/>
      <c r="AV9" s="824"/>
      <c r="AW9" s="824"/>
      <c r="AX9" s="824"/>
      <c r="AY9" s="824"/>
      <c r="AZ9" s="824"/>
      <c r="BA9" s="824"/>
      <c r="BB9" s="824"/>
      <c r="BC9" s="824"/>
      <c r="BD9" s="824"/>
      <c r="BE9" s="824"/>
      <c r="BF9" s="824"/>
      <c r="BG9" s="824"/>
      <c r="BH9" s="824"/>
      <c r="BI9" s="824"/>
      <c r="BJ9" s="824"/>
      <c r="BK9" s="824"/>
      <c r="BL9" s="824"/>
      <c r="BM9" s="824"/>
      <c r="BN9" s="824"/>
      <c r="BO9" s="824"/>
      <c r="BP9" s="824"/>
      <c r="BQ9" s="824"/>
      <c r="BR9" s="824"/>
      <c r="BS9" s="824"/>
      <c r="BT9" s="824"/>
      <c r="BU9" s="824"/>
      <c r="BV9" s="824"/>
      <c r="BW9" s="824"/>
      <c r="BX9" s="825"/>
    </row>
    <row r="10" spans="3:76" s="7" customFormat="1" ht="5.0999999999999996" customHeight="1">
      <c r="C10" s="826" t="s">
        <v>88</v>
      </c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7"/>
      <c r="AF10" s="827"/>
      <c r="AG10" s="827"/>
      <c r="AH10" s="827"/>
      <c r="AI10" s="827"/>
      <c r="AJ10" s="827"/>
      <c r="AK10" s="827"/>
      <c r="AL10" s="827"/>
      <c r="AM10" s="827"/>
      <c r="AN10" s="827"/>
      <c r="AO10" s="827"/>
      <c r="AP10" s="827"/>
      <c r="AQ10" s="827"/>
      <c r="AR10" s="827"/>
      <c r="AS10" s="827"/>
      <c r="AT10" s="827"/>
      <c r="AU10" s="827"/>
      <c r="AV10" s="827"/>
      <c r="AW10" s="827"/>
      <c r="AX10" s="827"/>
      <c r="AY10" s="827"/>
      <c r="AZ10" s="827"/>
      <c r="BA10" s="827"/>
      <c r="BB10" s="827"/>
      <c r="BC10" s="827"/>
      <c r="BD10" s="827"/>
      <c r="BE10" s="827"/>
      <c r="BF10" s="827"/>
      <c r="BG10" s="827"/>
      <c r="BH10" s="827"/>
      <c r="BI10" s="827"/>
      <c r="BJ10" s="827"/>
      <c r="BK10" s="827"/>
      <c r="BL10" s="827"/>
      <c r="BM10" s="827"/>
      <c r="BN10" s="827"/>
      <c r="BO10" s="827"/>
      <c r="BP10" s="827"/>
      <c r="BQ10" s="827"/>
      <c r="BR10" s="827"/>
      <c r="BS10" s="827"/>
      <c r="BT10" s="827"/>
      <c r="BU10" s="827"/>
      <c r="BV10" s="827"/>
      <c r="BW10" s="827"/>
      <c r="BX10" s="828"/>
    </row>
    <row r="11" spans="3:76" s="7" customFormat="1" ht="8.25" customHeight="1">
      <c r="C11" s="829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0"/>
      <c r="AJ11" s="830"/>
      <c r="AK11" s="830"/>
      <c r="AL11" s="830"/>
      <c r="AM11" s="830"/>
      <c r="AN11" s="830"/>
      <c r="AO11" s="830"/>
      <c r="AP11" s="830"/>
      <c r="AQ11" s="830"/>
      <c r="AR11" s="830"/>
      <c r="AS11" s="830"/>
      <c r="AT11" s="830"/>
      <c r="AU11" s="830"/>
      <c r="AV11" s="830"/>
      <c r="AW11" s="830"/>
      <c r="AX11" s="830"/>
      <c r="AY11" s="830"/>
      <c r="AZ11" s="830"/>
      <c r="BA11" s="830"/>
      <c r="BB11" s="830"/>
      <c r="BC11" s="830"/>
      <c r="BD11" s="830"/>
      <c r="BE11" s="830"/>
      <c r="BF11" s="830"/>
      <c r="BG11" s="830"/>
      <c r="BH11" s="830"/>
      <c r="BI11" s="830"/>
      <c r="BJ11" s="830"/>
      <c r="BK11" s="830"/>
      <c r="BL11" s="830"/>
      <c r="BM11" s="830"/>
      <c r="BN11" s="830"/>
      <c r="BO11" s="830"/>
      <c r="BP11" s="830"/>
      <c r="BQ11" s="830"/>
      <c r="BR11" s="830"/>
      <c r="BS11" s="830"/>
      <c r="BT11" s="830"/>
      <c r="BU11" s="830"/>
      <c r="BV11" s="830"/>
      <c r="BW11" s="830"/>
      <c r="BX11" s="831"/>
    </row>
    <row r="12" spans="3:76" s="7" customFormat="1" ht="12.75" customHeight="1"/>
    <row r="13" spans="3:76" s="7" customFormat="1" ht="5.0999999999999996" customHeight="1">
      <c r="C13" s="832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833"/>
      <c r="O13" s="833"/>
      <c r="P13" s="833"/>
      <c r="Q13" s="833"/>
      <c r="R13" s="833"/>
      <c r="S13" s="833"/>
      <c r="T13" s="833"/>
      <c r="U13" s="833"/>
      <c r="V13" s="833"/>
      <c r="W13" s="833"/>
      <c r="X13" s="833"/>
      <c r="Y13" s="833"/>
      <c r="Z13" s="833"/>
      <c r="AA13" s="833"/>
      <c r="AB13" s="833"/>
      <c r="AC13" s="833"/>
      <c r="AD13" s="833"/>
      <c r="AE13" s="833"/>
      <c r="AF13" s="833"/>
      <c r="AG13" s="833"/>
      <c r="AH13" s="833"/>
      <c r="AI13" s="833"/>
      <c r="AJ13" s="833"/>
      <c r="AK13" s="833"/>
      <c r="AL13" s="833"/>
      <c r="AM13" s="833"/>
      <c r="AN13" s="833"/>
      <c r="AO13" s="833"/>
      <c r="AP13" s="833"/>
      <c r="AQ13" s="833"/>
      <c r="AR13" s="833"/>
      <c r="AS13" s="833"/>
      <c r="AT13" s="833"/>
      <c r="AU13" s="833"/>
      <c r="AV13" s="833"/>
      <c r="AW13" s="833"/>
      <c r="AX13" s="833"/>
      <c r="AY13" s="833"/>
      <c r="AZ13" s="833"/>
      <c r="BA13" s="833"/>
      <c r="BB13" s="833"/>
      <c r="BC13" s="833"/>
      <c r="BD13" s="833"/>
      <c r="BE13" s="833"/>
      <c r="BF13" s="833"/>
      <c r="BG13" s="833"/>
      <c r="BH13" s="833"/>
      <c r="BI13" s="833"/>
      <c r="BJ13" s="833"/>
      <c r="BK13" s="833"/>
      <c r="BL13" s="833"/>
      <c r="BM13" s="833"/>
      <c r="BN13" s="833"/>
      <c r="BO13" s="833"/>
      <c r="BP13" s="833"/>
      <c r="BQ13" s="833"/>
      <c r="BR13" s="833"/>
      <c r="BS13" s="833"/>
      <c r="BT13" s="833"/>
      <c r="BU13" s="833"/>
      <c r="BV13" s="833"/>
      <c r="BW13" s="833"/>
      <c r="BX13" s="834"/>
    </row>
    <row r="14" spans="3:76" s="7" customFormat="1" ht="5.0999999999999996" customHeight="1">
      <c r="C14" s="839"/>
      <c r="D14" s="679" t="s">
        <v>11</v>
      </c>
      <c r="E14" s="840"/>
      <c r="F14" s="840"/>
      <c r="G14" s="679" t="s">
        <v>12</v>
      </c>
      <c r="H14" s="840"/>
      <c r="I14" s="840"/>
      <c r="J14" s="840"/>
      <c r="K14" s="840"/>
      <c r="L14" s="840"/>
      <c r="M14" s="840"/>
      <c r="N14" s="840"/>
      <c r="O14" s="840"/>
      <c r="P14" s="840"/>
      <c r="Q14" s="840"/>
      <c r="R14" s="840"/>
      <c r="S14" s="840"/>
      <c r="T14" s="840"/>
      <c r="U14" s="840"/>
      <c r="V14" s="840"/>
      <c r="W14" s="840"/>
      <c r="X14" s="840"/>
      <c r="Y14" s="840"/>
      <c r="Z14" s="840"/>
      <c r="AA14" s="840"/>
      <c r="AB14" s="840"/>
      <c r="AC14" s="840"/>
      <c r="AD14" s="840"/>
      <c r="AE14" s="840"/>
      <c r="AF14" s="840"/>
      <c r="AG14" s="840"/>
      <c r="AH14" s="840"/>
      <c r="AI14" s="840"/>
      <c r="AJ14" s="840"/>
      <c r="AK14" s="840"/>
      <c r="AL14" s="840"/>
      <c r="AM14" s="840"/>
      <c r="AN14" s="840"/>
      <c r="AO14" s="840"/>
      <c r="AP14" s="840"/>
      <c r="AQ14" s="840"/>
      <c r="AR14" s="840"/>
      <c r="AS14" s="840"/>
      <c r="AT14" s="840"/>
      <c r="AU14" s="840"/>
      <c r="AV14" s="840"/>
      <c r="AW14" s="840"/>
      <c r="AX14" s="840"/>
      <c r="AY14" s="840"/>
      <c r="AZ14" s="840"/>
      <c r="BA14" s="840"/>
      <c r="BB14" s="840"/>
      <c r="BC14" s="840"/>
      <c r="BD14" s="840"/>
      <c r="BE14" s="840"/>
      <c r="BF14" s="840"/>
      <c r="BG14" s="840"/>
      <c r="BH14" s="840"/>
      <c r="BI14" s="840"/>
      <c r="BJ14" s="840"/>
      <c r="BK14" s="840"/>
      <c r="BL14" s="840"/>
      <c r="BM14" s="840"/>
      <c r="BN14" s="840"/>
      <c r="BO14" s="840"/>
      <c r="BP14" s="840"/>
      <c r="BQ14" s="840"/>
      <c r="BR14" s="840"/>
      <c r="BS14" s="840"/>
      <c r="BT14" s="840"/>
      <c r="BU14" s="840"/>
      <c r="BV14" s="840"/>
      <c r="BW14" s="840"/>
      <c r="BX14" s="854"/>
    </row>
    <row r="15" spans="3:76" s="7" customFormat="1" ht="5.0999999999999996" customHeight="1">
      <c r="C15" s="839"/>
      <c r="D15" s="840"/>
      <c r="E15" s="840"/>
      <c r="F15" s="840"/>
      <c r="G15" s="840"/>
      <c r="H15" s="840"/>
      <c r="I15" s="840"/>
      <c r="J15" s="840"/>
      <c r="K15" s="840"/>
      <c r="L15" s="840"/>
      <c r="M15" s="840"/>
      <c r="N15" s="840"/>
      <c r="O15" s="840"/>
      <c r="P15" s="840"/>
      <c r="Q15" s="840"/>
      <c r="R15" s="840"/>
      <c r="S15" s="840"/>
      <c r="T15" s="840"/>
      <c r="U15" s="840"/>
      <c r="V15" s="840"/>
      <c r="W15" s="840"/>
      <c r="X15" s="840"/>
      <c r="Y15" s="840"/>
      <c r="Z15" s="840"/>
      <c r="AA15" s="840"/>
      <c r="AB15" s="840"/>
      <c r="AC15" s="840"/>
      <c r="AD15" s="840"/>
      <c r="AE15" s="840"/>
      <c r="AF15" s="840"/>
      <c r="AG15" s="840"/>
      <c r="AH15" s="840"/>
      <c r="AI15" s="840"/>
      <c r="AJ15" s="840"/>
      <c r="AK15" s="840"/>
      <c r="AL15" s="840"/>
      <c r="AM15" s="840"/>
      <c r="AN15" s="840"/>
      <c r="AO15" s="840"/>
      <c r="AP15" s="840"/>
      <c r="AQ15" s="840"/>
      <c r="AR15" s="840"/>
      <c r="AS15" s="840"/>
      <c r="AT15" s="840"/>
      <c r="AU15" s="840"/>
      <c r="AV15" s="840"/>
      <c r="AW15" s="840"/>
      <c r="AX15" s="840"/>
      <c r="AY15" s="840"/>
      <c r="AZ15" s="840"/>
      <c r="BA15" s="840"/>
      <c r="BB15" s="840"/>
      <c r="BC15" s="840"/>
      <c r="BD15" s="840"/>
      <c r="BE15" s="840"/>
      <c r="BF15" s="840"/>
      <c r="BG15" s="840"/>
      <c r="BH15" s="840"/>
      <c r="BI15" s="840"/>
      <c r="BJ15" s="840"/>
      <c r="BK15" s="840"/>
      <c r="BL15" s="840"/>
      <c r="BM15" s="840"/>
      <c r="BN15" s="840"/>
      <c r="BO15" s="840"/>
      <c r="BP15" s="840"/>
      <c r="BQ15" s="840"/>
      <c r="BR15" s="840"/>
      <c r="BS15" s="840"/>
      <c r="BT15" s="840"/>
      <c r="BU15" s="840"/>
      <c r="BV15" s="840"/>
      <c r="BW15" s="840"/>
      <c r="BX15" s="854"/>
    </row>
    <row r="16" spans="3:76" s="7" customFormat="1" ht="6" customHeight="1">
      <c r="C16" s="796"/>
      <c r="D16" s="837"/>
      <c r="E16" s="842" t="s">
        <v>13</v>
      </c>
      <c r="F16" s="842"/>
      <c r="G16" s="841" t="s">
        <v>14</v>
      </c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3">
        <f>FŐLAP!V114</f>
        <v>0</v>
      </c>
      <c r="W16" s="843"/>
      <c r="X16" s="843"/>
      <c r="Y16" s="843"/>
      <c r="Z16" s="843"/>
      <c r="AA16" s="843"/>
      <c r="AB16" s="843"/>
      <c r="AC16" s="843"/>
      <c r="AD16" s="843"/>
      <c r="AE16" s="843"/>
      <c r="AF16" s="843"/>
      <c r="AG16" s="843"/>
      <c r="AH16" s="843"/>
      <c r="AI16" s="843"/>
      <c r="AJ16" s="843"/>
      <c r="AK16" s="843"/>
      <c r="AL16" s="843"/>
      <c r="AM16" s="843"/>
      <c r="AN16" s="843"/>
      <c r="AO16" s="843"/>
      <c r="AP16" s="843"/>
      <c r="AQ16" s="843"/>
      <c r="AR16" s="843"/>
      <c r="AS16" s="843"/>
      <c r="AT16" s="843"/>
      <c r="AU16" s="843"/>
      <c r="AV16" s="843"/>
      <c r="AW16" s="843"/>
      <c r="AX16" s="843"/>
      <c r="AY16" s="843"/>
      <c r="AZ16" s="843"/>
      <c r="BA16" s="843"/>
      <c r="BB16" s="843"/>
      <c r="BC16" s="843"/>
      <c r="BD16" s="843"/>
      <c r="BE16" s="843"/>
      <c r="BF16" s="843"/>
      <c r="BG16" s="843"/>
      <c r="BH16" s="843"/>
      <c r="BI16" s="843"/>
      <c r="BJ16" s="843"/>
      <c r="BK16" s="843"/>
      <c r="BL16" s="843"/>
      <c r="BM16" s="843"/>
      <c r="BN16" s="843"/>
      <c r="BO16" s="843"/>
      <c r="BP16" s="843"/>
      <c r="BQ16" s="843"/>
      <c r="BR16" s="843"/>
      <c r="BS16" s="843"/>
      <c r="BT16" s="843"/>
      <c r="BU16" s="843"/>
      <c r="BV16" s="843"/>
      <c r="BW16" s="843"/>
      <c r="BX16" s="838"/>
    </row>
    <row r="17" spans="3:76" s="7" customFormat="1" ht="6" customHeight="1">
      <c r="C17" s="796"/>
      <c r="D17" s="837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3"/>
      <c r="W17" s="843"/>
      <c r="X17" s="843"/>
      <c r="Y17" s="843"/>
      <c r="Z17" s="843"/>
      <c r="AA17" s="843"/>
      <c r="AB17" s="843"/>
      <c r="AC17" s="843"/>
      <c r="AD17" s="843"/>
      <c r="AE17" s="843"/>
      <c r="AF17" s="843"/>
      <c r="AG17" s="843"/>
      <c r="AH17" s="843"/>
      <c r="AI17" s="843"/>
      <c r="AJ17" s="843"/>
      <c r="AK17" s="843"/>
      <c r="AL17" s="843"/>
      <c r="AM17" s="843"/>
      <c r="AN17" s="843"/>
      <c r="AO17" s="843"/>
      <c r="AP17" s="843"/>
      <c r="AQ17" s="843"/>
      <c r="AR17" s="843"/>
      <c r="AS17" s="843"/>
      <c r="AT17" s="843"/>
      <c r="AU17" s="843"/>
      <c r="AV17" s="843"/>
      <c r="AW17" s="843"/>
      <c r="AX17" s="843"/>
      <c r="AY17" s="843"/>
      <c r="AZ17" s="843"/>
      <c r="BA17" s="843"/>
      <c r="BB17" s="843"/>
      <c r="BC17" s="843"/>
      <c r="BD17" s="843"/>
      <c r="BE17" s="843"/>
      <c r="BF17" s="843"/>
      <c r="BG17" s="843"/>
      <c r="BH17" s="843"/>
      <c r="BI17" s="843"/>
      <c r="BJ17" s="843"/>
      <c r="BK17" s="843"/>
      <c r="BL17" s="843"/>
      <c r="BM17" s="843"/>
      <c r="BN17" s="843"/>
      <c r="BO17" s="843"/>
      <c r="BP17" s="843"/>
      <c r="BQ17" s="843"/>
      <c r="BR17" s="843"/>
      <c r="BS17" s="843"/>
      <c r="BT17" s="843"/>
      <c r="BU17" s="843"/>
      <c r="BV17" s="843"/>
      <c r="BW17" s="843"/>
      <c r="BX17" s="838"/>
    </row>
    <row r="18" spans="3:76" s="7" customFormat="1" ht="6" customHeight="1">
      <c r="C18" s="796"/>
      <c r="D18" s="837"/>
      <c r="E18" s="842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1054"/>
      <c r="W18" s="1054"/>
      <c r="X18" s="1054"/>
      <c r="Y18" s="1054"/>
      <c r="Z18" s="1054"/>
      <c r="AA18" s="1054"/>
      <c r="AB18" s="1054"/>
      <c r="AC18" s="1054"/>
      <c r="AD18" s="1054"/>
      <c r="AE18" s="1054"/>
      <c r="AF18" s="1054"/>
      <c r="AG18" s="1054"/>
      <c r="AH18" s="1054"/>
      <c r="AI18" s="1054"/>
      <c r="AJ18" s="1054"/>
      <c r="AK18" s="1054"/>
      <c r="AL18" s="1054"/>
      <c r="AM18" s="1054"/>
      <c r="AN18" s="1054"/>
      <c r="AO18" s="1054"/>
      <c r="AP18" s="1054"/>
      <c r="AQ18" s="1054"/>
      <c r="AR18" s="1054"/>
      <c r="AS18" s="1054"/>
      <c r="AT18" s="1054"/>
      <c r="AU18" s="1054"/>
      <c r="AV18" s="1054"/>
      <c r="AW18" s="1054"/>
      <c r="AX18" s="1054"/>
      <c r="AY18" s="1054"/>
      <c r="AZ18" s="1054"/>
      <c r="BA18" s="1054"/>
      <c r="BB18" s="1054"/>
      <c r="BC18" s="1054"/>
      <c r="BD18" s="1054"/>
      <c r="BE18" s="1054"/>
      <c r="BF18" s="1054"/>
      <c r="BG18" s="1054"/>
      <c r="BH18" s="1054"/>
      <c r="BI18" s="1054"/>
      <c r="BJ18" s="1054"/>
      <c r="BK18" s="1054"/>
      <c r="BL18" s="1054"/>
      <c r="BM18" s="1054"/>
      <c r="BN18" s="1054"/>
      <c r="BO18" s="1054"/>
      <c r="BP18" s="1054"/>
      <c r="BQ18" s="1054"/>
      <c r="BR18" s="1054"/>
      <c r="BS18" s="1054"/>
      <c r="BT18" s="1054"/>
      <c r="BU18" s="1054"/>
      <c r="BV18" s="1054"/>
      <c r="BW18" s="1054"/>
      <c r="BX18" s="838"/>
    </row>
    <row r="19" spans="3:76" s="7" customFormat="1" ht="5.0999999999999996" customHeight="1">
      <c r="C19" s="796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7"/>
      <c r="T19" s="837"/>
      <c r="U19" s="837"/>
      <c r="V19" s="837"/>
      <c r="W19" s="837"/>
      <c r="X19" s="837"/>
      <c r="Y19" s="837"/>
      <c r="Z19" s="837"/>
      <c r="AA19" s="837"/>
      <c r="AB19" s="837"/>
      <c r="AC19" s="837"/>
      <c r="AD19" s="837"/>
      <c r="AE19" s="837"/>
      <c r="AF19" s="837"/>
      <c r="AG19" s="837"/>
      <c r="AH19" s="837"/>
      <c r="AI19" s="837"/>
      <c r="AJ19" s="837"/>
      <c r="AK19" s="837"/>
      <c r="AL19" s="837"/>
      <c r="AM19" s="837"/>
      <c r="AN19" s="837"/>
      <c r="AO19" s="837"/>
      <c r="AP19" s="837"/>
      <c r="AQ19" s="837"/>
      <c r="AR19" s="837"/>
      <c r="AS19" s="837"/>
      <c r="AT19" s="837"/>
      <c r="AU19" s="837"/>
      <c r="AV19" s="837"/>
      <c r="AW19" s="837"/>
      <c r="AX19" s="837"/>
      <c r="AY19" s="837"/>
      <c r="AZ19" s="837"/>
      <c r="BA19" s="837"/>
      <c r="BB19" s="837"/>
      <c r="BC19" s="837"/>
      <c r="BD19" s="837"/>
      <c r="BE19" s="837"/>
      <c r="BF19" s="837"/>
      <c r="BG19" s="837"/>
      <c r="BH19" s="837"/>
      <c r="BI19" s="837"/>
      <c r="BJ19" s="837"/>
      <c r="BK19" s="837"/>
      <c r="BL19" s="837"/>
      <c r="BM19" s="837"/>
      <c r="BN19" s="837"/>
      <c r="BO19" s="837"/>
      <c r="BP19" s="837"/>
      <c r="BQ19" s="837"/>
      <c r="BR19" s="837"/>
      <c r="BS19" s="837"/>
      <c r="BT19" s="837"/>
      <c r="BU19" s="837"/>
      <c r="BV19" s="837"/>
      <c r="BW19" s="837"/>
      <c r="BX19" s="838"/>
    </row>
    <row r="20" spans="3:76" s="7" customFormat="1" ht="6.6" customHeight="1">
      <c r="C20" s="796"/>
      <c r="D20" s="837"/>
      <c r="E20" s="842" t="s">
        <v>15</v>
      </c>
      <c r="F20" s="842"/>
      <c r="G20" s="841" t="s">
        <v>23</v>
      </c>
      <c r="H20" s="842"/>
      <c r="I20" s="842"/>
      <c r="J20" s="842"/>
      <c r="K20" s="842"/>
      <c r="L20" s="842"/>
      <c r="M20" s="842"/>
      <c r="N20" s="816">
        <f>FŐLAP!N125</f>
        <v>0</v>
      </c>
      <c r="O20" s="816"/>
      <c r="P20" s="816">
        <f>FŐLAP!P125</f>
        <v>0</v>
      </c>
      <c r="Q20" s="816"/>
      <c r="R20" s="816">
        <f>FŐLAP!R125</f>
        <v>0</v>
      </c>
      <c r="S20" s="816"/>
      <c r="T20" s="816">
        <f>FŐLAP!T125</f>
        <v>0</v>
      </c>
      <c r="U20" s="816"/>
      <c r="V20" s="816">
        <f>FŐLAP!V125</f>
        <v>0</v>
      </c>
      <c r="W20" s="816"/>
      <c r="X20" s="816">
        <f>FŐLAP!X125</f>
        <v>0</v>
      </c>
      <c r="Y20" s="816"/>
      <c r="Z20" s="816">
        <f>FŐLAP!Z125</f>
        <v>0</v>
      </c>
      <c r="AA20" s="816"/>
      <c r="AB20" s="816">
        <f>FŐLAP!AB125</f>
        <v>0</v>
      </c>
      <c r="AC20" s="816"/>
      <c r="AD20" s="855" t="s">
        <v>24</v>
      </c>
      <c r="AE20" s="855"/>
      <c r="AF20" s="816">
        <f>FŐLAP!AF125</f>
        <v>0</v>
      </c>
      <c r="AG20" s="816"/>
      <c r="AH20" s="855" t="s">
        <v>24</v>
      </c>
      <c r="AI20" s="855"/>
      <c r="AJ20" s="816">
        <f>FŐLAP!AJ125</f>
        <v>0</v>
      </c>
      <c r="AK20" s="816"/>
      <c r="AL20" s="816">
        <f>FŐLAP!AL125</f>
        <v>0</v>
      </c>
      <c r="AM20" s="816"/>
      <c r="AN20" s="200"/>
      <c r="AO20" s="1053" t="s">
        <v>25</v>
      </c>
      <c r="AP20" s="1053"/>
      <c r="AQ20" s="1053"/>
      <c r="AR20" s="1053"/>
      <c r="AS20" s="1053"/>
      <c r="AT20" s="1053"/>
      <c r="AU20" s="1053"/>
      <c r="AV20" s="1053"/>
      <c r="AW20" s="1053"/>
      <c r="AX20" s="1053"/>
      <c r="AY20" s="1053"/>
      <c r="AZ20" s="201"/>
      <c r="BA20" s="816">
        <f>FŐLAP!BA125</f>
        <v>0</v>
      </c>
      <c r="BB20" s="816"/>
      <c r="BC20" s="816">
        <f>FŐLAP!BC125</f>
        <v>0</v>
      </c>
      <c r="BD20" s="816"/>
      <c r="BE20" s="816">
        <f>FŐLAP!BE125</f>
        <v>0</v>
      </c>
      <c r="BF20" s="816"/>
      <c r="BG20" s="816">
        <f>FŐLAP!BG125</f>
        <v>0</v>
      </c>
      <c r="BH20" s="816"/>
      <c r="BI20" s="816">
        <f>FŐLAP!BI125</f>
        <v>0</v>
      </c>
      <c r="BJ20" s="816"/>
      <c r="BK20" s="816">
        <f>FŐLAP!BK125</f>
        <v>0</v>
      </c>
      <c r="BL20" s="816"/>
      <c r="BM20" s="816">
        <f>FŐLAP!BM125</f>
        <v>0</v>
      </c>
      <c r="BN20" s="816"/>
      <c r="BO20" s="816">
        <f>FŐLAP!BO125</f>
        <v>0</v>
      </c>
      <c r="BP20" s="816"/>
      <c r="BQ20" s="816">
        <f>FŐLAP!BQ125</f>
        <v>0</v>
      </c>
      <c r="BR20" s="816"/>
      <c r="BS20" s="816">
        <f>FŐLAP!BS125</f>
        <v>0</v>
      </c>
      <c r="BT20" s="816"/>
      <c r="BU20" s="11"/>
      <c r="BV20" s="11"/>
      <c r="BW20" s="11"/>
      <c r="BX20" s="838"/>
    </row>
    <row r="21" spans="3:76" s="7" customFormat="1" ht="6.6" customHeight="1">
      <c r="C21" s="796"/>
      <c r="D21" s="837"/>
      <c r="E21" s="842"/>
      <c r="F21" s="842"/>
      <c r="G21" s="842"/>
      <c r="H21" s="842"/>
      <c r="I21" s="842"/>
      <c r="J21" s="842"/>
      <c r="K21" s="842"/>
      <c r="L21" s="842"/>
      <c r="M21" s="842"/>
      <c r="N21" s="817"/>
      <c r="O21" s="817"/>
      <c r="P21" s="817"/>
      <c r="Q21" s="817"/>
      <c r="R21" s="817"/>
      <c r="S21" s="817"/>
      <c r="T21" s="817"/>
      <c r="U21" s="817"/>
      <c r="V21" s="817"/>
      <c r="W21" s="817"/>
      <c r="X21" s="817"/>
      <c r="Y21" s="817"/>
      <c r="Z21" s="817"/>
      <c r="AA21" s="817"/>
      <c r="AB21" s="817"/>
      <c r="AC21" s="817"/>
      <c r="AD21" s="855"/>
      <c r="AE21" s="855"/>
      <c r="AF21" s="817"/>
      <c r="AG21" s="817"/>
      <c r="AH21" s="855"/>
      <c r="AI21" s="855"/>
      <c r="AJ21" s="817"/>
      <c r="AK21" s="817"/>
      <c r="AL21" s="817"/>
      <c r="AM21" s="817"/>
      <c r="AN21" s="70"/>
      <c r="AO21" s="1053"/>
      <c r="AP21" s="1053"/>
      <c r="AQ21" s="1053"/>
      <c r="AR21" s="1053"/>
      <c r="AS21" s="1053"/>
      <c r="AT21" s="1053"/>
      <c r="AU21" s="1053"/>
      <c r="AV21" s="1053"/>
      <c r="AW21" s="1053"/>
      <c r="AX21" s="1053"/>
      <c r="AY21" s="1053"/>
      <c r="AZ21" s="201"/>
      <c r="BA21" s="817"/>
      <c r="BB21" s="817"/>
      <c r="BC21" s="817"/>
      <c r="BD21" s="817"/>
      <c r="BE21" s="817"/>
      <c r="BF21" s="817"/>
      <c r="BG21" s="817"/>
      <c r="BH21" s="817"/>
      <c r="BI21" s="817"/>
      <c r="BJ21" s="817"/>
      <c r="BK21" s="817"/>
      <c r="BL21" s="817"/>
      <c r="BM21" s="817"/>
      <c r="BN21" s="817"/>
      <c r="BO21" s="817"/>
      <c r="BP21" s="817"/>
      <c r="BQ21" s="817"/>
      <c r="BR21" s="817"/>
      <c r="BS21" s="817"/>
      <c r="BT21" s="817"/>
      <c r="BU21" s="11"/>
      <c r="BV21" s="11"/>
      <c r="BW21" s="11"/>
      <c r="BX21" s="838"/>
    </row>
    <row r="22" spans="3:76" s="7" customFormat="1" ht="6.6" customHeight="1">
      <c r="C22" s="796"/>
      <c r="D22" s="837"/>
      <c r="E22" s="842"/>
      <c r="F22" s="842"/>
      <c r="G22" s="842"/>
      <c r="H22" s="842"/>
      <c r="I22" s="842"/>
      <c r="J22" s="842"/>
      <c r="K22" s="842"/>
      <c r="L22" s="842"/>
      <c r="M22" s="842"/>
      <c r="N22" s="818"/>
      <c r="O22" s="818"/>
      <c r="P22" s="818"/>
      <c r="Q22" s="818"/>
      <c r="R22" s="818"/>
      <c r="S22" s="818"/>
      <c r="T22" s="818"/>
      <c r="U22" s="818"/>
      <c r="V22" s="818"/>
      <c r="W22" s="818"/>
      <c r="X22" s="818"/>
      <c r="Y22" s="818"/>
      <c r="Z22" s="818"/>
      <c r="AA22" s="818"/>
      <c r="AB22" s="818"/>
      <c r="AC22" s="818"/>
      <c r="AD22" s="855"/>
      <c r="AE22" s="855"/>
      <c r="AF22" s="818"/>
      <c r="AG22" s="818"/>
      <c r="AH22" s="855"/>
      <c r="AI22" s="855"/>
      <c r="AJ22" s="818"/>
      <c r="AK22" s="818"/>
      <c r="AL22" s="818"/>
      <c r="AM22" s="818"/>
      <c r="AN22" s="70"/>
      <c r="AO22" s="1053"/>
      <c r="AP22" s="1053"/>
      <c r="AQ22" s="1053"/>
      <c r="AR22" s="1053"/>
      <c r="AS22" s="1053"/>
      <c r="AT22" s="1053"/>
      <c r="AU22" s="1053"/>
      <c r="AV22" s="1053"/>
      <c r="AW22" s="1053"/>
      <c r="AX22" s="1053"/>
      <c r="AY22" s="1053"/>
      <c r="AZ22" s="201"/>
      <c r="BA22" s="818"/>
      <c r="BB22" s="818"/>
      <c r="BC22" s="818"/>
      <c r="BD22" s="818"/>
      <c r="BE22" s="818"/>
      <c r="BF22" s="818"/>
      <c r="BG22" s="818"/>
      <c r="BH22" s="818"/>
      <c r="BI22" s="818"/>
      <c r="BJ22" s="818"/>
      <c r="BK22" s="818"/>
      <c r="BL22" s="818"/>
      <c r="BM22" s="818"/>
      <c r="BN22" s="818"/>
      <c r="BO22" s="818"/>
      <c r="BP22" s="818"/>
      <c r="BQ22" s="818"/>
      <c r="BR22" s="818"/>
      <c r="BS22" s="818"/>
      <c r="BT22" s="818"/>
      <c r="BU22" s="11"/>
      <c r="BV22" s="11"/>
      <c r="BW22" s="11"/>
      <c r="BX22" s="838"/>
    </row>
    <row r="23" spans="3:76" s="7" customFormat="1" ht="5.0999999999999996" customHeight="1">
      <c r="C23" s="797"/>
      <c r="D23" s="845"/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5"/>
      <c r="AO23" s="845"/>
      <c r="AP23" s="845"/>
      <c r="AQ23" s="845"/>
      <c r="AR23" s="845"/>
      <c r="AS23" s="845"/>
      <c r="AT23" s="845"/>
      <c r="AU23" s="845"/>
      <c r="AV23" s="845"/>
      <c r="AW23" s="845"/>
      <c r="AX23" s="845"/>
      <c r="AY23" s="845"/>
      <c r="AZ23" s="845"/>
      <c r="BA23" s="845"/>
      <c r="BB23" s="845"/>
      <c r="BC23" s="845"/>
      <c r="BD23" s="845"/>
      <c r="BE23" s="845"/>
      <c r="BF23" s="845"/>
      <c r="BG23" s="845"/>
      <c r="BH23" s="845"/>
      <c r="BI23" s="845"/>
      <c r="BJ23" s="845"/>
      <c r="BK23" s="845"/>
      <c r="BL23" s="845"/>
      <c r="BM23" s="845"/>
      <c r="BN23" s="845"/>
      <c r="BO23" s="845"/>
      <c r="BP23" s="845"/>
      <c r="BQ23" s="845"/>
      <c r="BR23" s="845"/>
      <c r="BS23" s="845"/>
      <c r="BT23" s="845"/>
      <c r="BU23" s="845"/>
      <c r="BV23" s="845"/>
      <c r="BW23" s="845"/>
      <c r="BX23" s="846"/>
    </row>
    <row r="24" spans="3:76" s="7" customFormat="1" ht="9.9499999999999993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</row>
    <row r="25" spans="3:76" s="7" customFormat="1" ht="5.0999999999999996" customHeight="1">
      <c r="C25" s="795"/>
      <c r="D25" s="242" t="s">
        <v>21</v>
      </c>
      <c r="E25" s="442"/>
      <c r="F25" s="442"/>
      <c r="G25" s="242" t="s">
        <v>84</v>
      </c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442"/>
      <c r="BC25" s="442"/>
      <c r="BD25" s="442"/>
      <c r="BE25" s="442"/>
      <c r="BF25" s="442"/>
      <c r="BG25" s="442"/>
      <c r="BH25" s="443"/>
      <c r="BI25" s="731" t="s">
        <v>86</v>
      </c>
      <c r="BJ25" s="732"/>
      <c r="BK25" s="732"/>
      <c r="BL25" s="732"/>
      <c r="BM25" s="732"/>
      <c r="BN25" s="732"/>
      <c r="BO25" s="732"/>
      <c r="BP25" s="732"/>
      <c r="BQ25" s="732"/>
      <c r="BR25" s="732"/>
      <c r="BS25" s="732"/>
      <c r="BT25" s="732"/>
      <c r="BU25" s="732"/>
      <c r="BV25" s="732"/>
      <c r="BW25" s="732"/>
      <c r="BX25" s="733"/>
    </row>
    <row r="26" spans="3:76" s="7" customFormat="1" ht="5.0999999999999996" customHeight="1">
      <c r="C26" s="796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5"/>
      <c r="BI26" s="409"/>
      <c r="BJ26" s="724"/>
      <c r="BK26" s="724"/>
      <c r="BL26" s="724"/>
      <c r="BM26" s="724"/>
      <c r="BN26" s="724"/>
      <c r="BO26" s="724"/>
      <c r="BP26" s="724"/>
      <c r="BQ26" s="724"/>
      <c r="BR26" s="724"/>
      <c r="BS26" s="724"/>
      <c r="BT26" s="724"/>
      <c r="BU26" s="724"/>
      <c r="BV26" s="724"/>
      <c r="BW26" s="724"/>
      <c r="BX26" s="725"/>
    </row>
    <row r="27" spans="3:76" s="7" customFormat="1" ht="5.0999999999999996" customHeight="1">
      <c r="C27" s="796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5"/>
      <c r="BI27" s="409" t="s">
        <v>85</v>
      </c>
      <c r="BJ27" s="724"/>
      <c r="BK27" s="724"/>
      <c r="BL27" s="724"/>
      <c r="BM27" s="724"/>
      <c r="BN27" s="724"/>
      <c r="BO27" s="724"/>
      <c r="BP27" s="724"/>
      <c r="BQ27" s="724"/>
      <c r="BR27" s="724"/>
      <c r="BS27" s="724"/>
      <c r="BT27" s="724"/>
      <c r="BU27" s="724"/>
      <c r="BV27" s="724"/>
      <c r="BW27" s="724"/>
      <c r="BX27" s="725"/>
    </row>
    <row r="28" spans="3:76" s="7" customFormat="1" ht="5.0999999999999996" customHeight="1" thickBot="1">
      <c r="C28" s="1051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29"/>
      <c r="Z28" s="729"/>
      <c r="AA28" s="729"/>
      <c r="AB28" s="729"/>
      <c r="AC28" s="729"/>
      <c r="AD28" s="729"/>
      <c r="AE28" s="729"/>
      <c r="AF28" s="729"/>
      <c r="AG28" s="729"/>
      <c r="AH28" s="729"/>
      <c r="AI28" s="729"/>
      <c r="AJ28" s="729"/>
      <c r="AK28" s="729"/>
      <c r="AL28" s="729"/>
      <c r="AM28" s="729"/>
      <c r="AN28" s="729"/>
      <c r="AO28" s="729"/>
      <c r="AP28" s="729"/>
      <c r="AQ28" s="729"/>
      <c r="AR28" s="729"/>
      <c r="AS28" s="729"/>
      <c r="AT28" s="729"/>
      <c r="AU28" s="729"/>
      <c r="AV28" s="729"/>
      <c r="AW28" s="729"/>
      <c r="AX28" s="729"/>
      <c r="AY28" s="729"/>
      <c r="AZ28" s="729"/>
      <c r="BA28" s="729"/>
      <c r="BB28" s="729"/>
      <c r="BC28" s="729"/>
      <c r="BD28" s="729"/>
      <c r="BE28" s="729"/>
      <c r="BF28" s="729"/>
      <c r="BG28" s="729"/>
      <c r="BH28" s="730"/>
      <c r="BI28" s="726"/>
      <c r="BJ28" s="727"/>
      <c r="BK28" s="727"/>
      <c r="BL28" s="727"/>
      <c r="BM28" s="727"/>
      <c r="BN28" s="727"/>
      <c r="BO28" s="727"/>
      <c r="BP28" s="727"/>
      <c r="BQ28" s="727"/>
      <c r="BR28" s="727"/>
      <c r="BS28" s="727"/>
      <c r="BT28" s="727"/>
      <c r="BU28" s="727"/>
      <c r="BV28" s="727"/>
      <c r="BW28" s="727"/>
      <c r="BX28" s="728"/>
    </row>
    <row r="29" spans="3:76" s="7" customFormat="1" ht="5.0999999999999996" customHeight="1">
      <c r="C29" s="1052"/>
      <c r="D29" s="611" t="s">
        <v>13</v>
      </c>
      <c r="E29" s="611"/>
      <c r="F29" s="611"/>
      <c r="G29" s="721" t="s">
        <v>176</v>
      </c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2"/>
      <c r="BI29" s="1037">
        <f>BI33+BI37+BI41+BI45+BI49+BI53-BI57-BI61</f>
        <v>0</v>
      </c>
      <c r="BJ29" s="1038"/>
      <c r="BK29" s="1038"/>
      <c r="BL29" s="1038"/>
      <c r="BM29" s="1038"/>
      <c r="BN29" s="1038"/>
      <c r="BO29" s="1038"/>
      <c r="BP29" s="1038"/>
      <c r="BQ29" s="1038"/>
      <c r="BR29" s="1038"/>
      <c r="BS29" s="1038"/>
      <c r="BT29" s="1038"/>
      <c r="BU29" s="1038"/>
      <c r="BV29" s="1038"/>
      <c r="BW29" s="1038"/>
      <c r="BX29" s="1039"/>
    </row>
    <row r="30" spans="3:76" s="7" customFormat="1" ht="5.0999999999999996" customHeight="1">
      <c r="C30" s="796"/>
      <c r="D30" s="202"/>
      <c r="E30" s="202"/>
      <c r="F30" s="202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5"/>
      <c r="BI30" s="414"/>
      <c r="BJ30" s="415"/>
      <c r="BK30" s="415"/>
      <c r="BL30" s="415"/>
      <c r="BM30" s="415"/>
      <c r="BN30" s="415"/>
      <c r="BO30" s="415"/>
      <c r="BP30" s="415"/>
      <c r="BQ30" s="415"/>
      <c r="BR30" s="415"/>
      <c r="BS30" s="415"/>
      <c r="BT30" s="415"/>
      <c r="BU30" s="415"/>
      <c r="BV30" s="415"/>
      <c r="BW30" s="415"/>
      <c r="BX30" s="416"/>
    </row>
    <row r="31" spans="3:76" s="7" customFormat="1" ht="5.0999999999999996" customHeight="1">
      <c r="C31" s="796"/>
      <c r="D31" s="202"/>
      <c r="E31" s="202"/>
      <c r="F31" s="202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5"/>
      <c r="BI31" s="414"/>
      <c r="BJ31" s="415"/>
      <c r="BK31" s="415"/>
      <c r="BL31" s="415"/>
      <c r="BM31" s="415"/>
      <c r="BN31" s="415"/>
      <c r="BO31" s="415"/>
      <c r="BP31" s="415"/>
      <c r="BQ31" s="415"/>
      <c r="BR31" s="415"/>
      <c r="BS31" s="415"/>
      <c r="BT31" s="415"/>
      <c r="BU31" s="415"/>
      <c r="BV31" s="415"/>
      <c r="BW31" s="415"/>
      <c r="BX31" s="416"/>
    </row>
    <row r="32" spans="3:76" s="7" customFormat="1" ht="5.0999999999999996" customHeight="1" thickBot="1">
      <c r="C32" s="1051"/>
      <c r="D32" s="640"/>
      <c r="E32" s="640"/>
      <c r="F32" s="640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2"/>
      <c r="U32" s="722"/>
      <c r="V32" s="722"/>
      <c r="W32" s="722"/>
      <c r="X32" s="722"/>
      <c r="Y32" s="722"/>
      <c r="Z32" s="722"/>
      <c r="AA32" s="722"/>
      <c r="AB32" s="722"/>
      <c r="AC32" s="722"/>
      <c r="AD32" s="722"/>
      <c r="AE32" s="722"/>
      <c r="AF32" s="722"/>
      <c r="AG32" s="722"/>
      <c r="AH32" s="722"/>
      <c r="AI32" s="722"/>
      <c r="AJ32" s="722"/>
      <c r="AK32" s="722"/>
      <c r="AL32" s="722"/>
      <c r="AM32" s="722"/>
      <c r="AN32" s="722"/>
      <c r="AO32" s="722"/>
      <c r="AP32" s="722"/>
      <c r="AQ32" s="722"/>
      <c r="AR32" s="722"/>
      <c r="AS32" s="722"/>
      <c r="AT32" s="722"/>
      <c r="AU32" s="722"/>
      <c r="AV32" s="722"/>
      <c r="AW32" s="722"/>
      <c r="AX32" s="722"/>
      <c r="AY32" s="722"/>
      <c r="AZ32" s="722"/>
      <c r="BA32" s="722"/>
      <c r="BB32" s="722"/>
      <c r="BC32" s="722"/>
      <c r="BD32" s="722"/>
      <c r="BE32" s="722"/>
      <c r="BF32" s="722"/>
      <c r="BG32" s="722"/>
      <c r="BH32" s="723"/>
      <c r="BI32" s="1040"/>
      <c r="BJ32" s="1041"/>
      <c r="BK32" s="1041"/>
      <c r="BL32" s="1041"/>
      <c r="BM32" s="1041"/>
      <c r="BN32" s="1041"/>
      <c r="BO32" s="1041"/>
      <c r="BP32" s="1041"/>
      <c r="BQ32" s="1041"/>
      <c r="BR32" s="1041"/>
      <c r="BS32" s="1041"/>
      <c r="BT32" s="1041"/>
      <c r="BU32" s="1041"/>
      <c r="BV32" s="1041"/>
      <c r="BW32" s="1041"/>
      <c r="BX32" s="1042"/>
    </row>
    <row r="33" spans="3:76" s="7" customFormat="1" ht="5.0999999999999996" customHeight="1">
      <c r="C33" s="796"/>
      <c r="D33" s="656" t="s">
        <v>15</v>
      </c>
      <c r="E33" s="202"/>
      <c r="F33" s="202"/>
      <c r="G33" s="721" t="s">
        <v>273</v>
      </c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2"/>
      <c r="BI33" s="1043"/>
      <c r="BJ33" s="1043"/>
      <c r="BK33" s="1043"/>
      <c r="BL33" s="1043"/>
      <c r="BM33" s="1043"/>
      <c r="BN33" s="1043"/>
      <c r="BO33" s="1043"/>
      <c r="BP33" s="1043"/>
      <c r="BQ33" s="1043"/>
      <c r="BR33" s="1043"/>
      <c r="BS33" s="1043"/>
      <c r="BT33" s="1043"/>
      <c r="BU33" s="1043"/>
      <c r="BV33" s="1043"/>
      <c r="BW33" s="1043"/>
      <c r="BX33" s="1043"/>
    </row>
    <row r="34" spans="3:76" s="7" customFormat="1" ht="5.0999999999999996" customHeight="1">
      <c r="C34" s="796"/>
      <c r="D34" s="202"/>
      <c r="E34" s="202"/>
      <c r="F34" s="202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5"/>
      <c r="BI34" s="1033"/>
      <c r="BJ34" s="1033"/>
      <c r="BK34" s="1033"/>
      <c r="BL34" s="1033"/>
      <c r="BM34" s="1033"/>
      <c r="BN34" s="1033"/>
      <c r="BO34" s="1033"/>
      <c r="BP34" s="1033"/>
      <c r="BQ34" s="1033"/>
      <c r="BR34" s="1033"/>
      <c r="BS34" s="1033"/>
      <c r="BT34" s="1033"/>
      <c r="BU34" s="1033"/>
      <c r="BV34" s="1033"/>
      <c r="BW34" s="1033"/>
      <c r="BX34" s="1033"/>
    </row>
    <row r="35" spans="3:76" s="7" customFormat="1" ht="5.0999999999999996" customHeight="1">
      <c r="C35" s="796"/>
      <c r="D35" s="202"/>
      <c r="E35" s="202"/>
      <c r="F35" s="202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5"/>
      <c r="BI35" s="1033"/>
      <c r="BJ35" s="1033"/>
      <c r="BK35" s="1033"/>
      <c r="BL35" s="1033"/>
      <c r="BM35" s="1033"/>
      <c r="BN35" s="1033"/>
      <c r="BO35" s="1033"/>
      <c r="BP35" s="1033"/>
      <c r="BQ35" s="1033"/>
      <c r="BR35" s="1033"/>
      <c r="BS35" s="1033"/>
      <c r="BT35" s="1033"/>
      <c r="BU35" s="1033"/>
      <c r="BV35" s="1033"/>
      <c r="BW35" s="1033"/>
      <c r="BX35" s="1033"/>
    </row>
    <row r="36" spans="3:76" s="7" customFormat="1" ht="5.0999999999999996" customHeight="1">
      <c r="C36" s="797"/>
      <c r="D36" s="238"/>
      <c r="E36" s="238"/>
      <c r="F36" s="238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8"/>
      <c r="BI36" s="1033"/>
      <c r="BJ36" s="1033"/>
      <c r="BK36" s="1033"/>
      <c r="BL36" s="1033"/>
      <c r="BM36" s="1033"/>
      <c r="BN36" s="1033"/>
      <c r="BO36" s="1033"/>
      <c r="BP36" s="1033"/>
      <c r="BQ36" s="1033"/>
      <c r="BR36" s="1033"/>
      <c r="BS36" s="1033"/>
      <c r="BT36" s="1033"/>
      <c r="BU36" s="1033"/>
      <c r="BV36" s="1033"/>
      <c r="BW36" s="1033"/>
      <c r="BX36" s="1033"/>
    </row>
    <row r="37" spans="3:76" s="7" customFormat="1" ht="5.0999999999999996" customHeight="1">
      <c r="C37" s="795"/>
      <c r="D37" s="747" t="s">
        <v>19</v>
      </c>
      <c r="E37" s="458"/>
      <c r="F37" s="458"/>
      <c r="G37" s="1047" t="s">
        <v>274</v>
      </c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2"/>
      <c r="BI37" s="1033"/>
      <c r="BJ37" s="1033"/>
      <c r="BK37" s="1033"/>
      <c r="BL37" s="1033"/>
      <c r="BM37" s="1033"/>
      <c r="BN37" s="1033"/>
      <c r="BO37" s="1033"/>
      <c r="BP37" s="1033"/>
      <c r="BQ37" s="1033"/>
      <c r="BR37" s="1033"/>
      <c r="BS37" s="1033"/>
      <c r="BT37" s="1033"/>
      <c r="BU37" s="1033"/>
      <c r="BV37" s="1033"/>
      <c r="BW37" s="1033"/>
      <c r="BX37" s="1033"/>
    </row>
    <row r="38" spans="3:76" s="7" customFormat="1" ht="5.0999999999999996" customHeight="1">
      <c r="C38" s="796"/>
      <c r="D38" s="202"/>
      <c r="E38" s="202"/>
      <c r="F38" s="202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5"/>
      <c r="BI38" s="1033"/>
      <c r="BJ38" s="1033"/>
      <c r="BK38" s="1033"/>
      <c r="BL38" s="1033"/>
      <c r="BM38" s="1033"/>
      <c r="BN38" s="1033"/>
      <c r="BO38" s="1033"/>
      <c r="BP38" s="1033"/>
      <c r="BQ38" s="1033"/>
      <c r="BR38" s="1033"/>
      <c r="BS38" s="1033"/>
      <c r="BT38" s="1033"/>
      <c r="BU38" s="1033"/>
      <c r="BV38" s="1033"/>
      <c r="BW38" s="1033"/>
      <c r="BX38" s="1033"/>
    </row>
    <row r="39" spans="3:76" s="7" customFormat="1" ht="5.0999999999999996" customHeight="1">
      <c r="C39" s="796"/>
      <c r="D39" s="202"/>
      <c r="E39" s="202"/>
      <c r="F39" s="202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5"/>
      <c r="BI39" s="1033"/>
      <c r="BJ39" s="1033"/>
      <c r="BK39" s="1033"/>
      <c r="BL39" s="1033"/>
      <c r="BM39" s="1033"/>
      <c r="BN39" s="1033"/>
      <c r="BO39" s="1033"/>
      <c r="BP39" s="1033"/>
      <c r="BQ39" s="1033"/>
      <c r="BR39" s="1033"/>
      <c r="BS39" s="1033"/>
      <c r="BT39" s="1033"/>
      <c r="BU39" s="1033"/>
      <c r="BV39" s="1033"/>
      <c r="BW39" s="1033"/>
      <c r="BX39" s="1033"/>
    </row>
    <row r="40" spans="3:76" s="7" customFormat="1" ht="5.0999999999999996" customHeight="1">
      <c r="C40" s="797"/>
      <c r="D40" s="238"/>
      <c r="E40" s="238"/>
      <c r="F40" s="238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8"/>
      <c r="BI40" s="1033"/>
      <c r="BJ40" s="1033"/>
      <c r="BK40" s="1033"/>
      <c r="BL40" s="1033"/>
      <c r="BM40" s="1033"/>
      <c r="BN40" s="1033"/>
      <c r="BO40" s="1033"/>
      <c r="BP40" s="1033"/>
      <c r="BQ40" s="1033"/>
      <c r="BR40" s="1033"/>
      <c r="BS40" s="1033"/>
      <c r="BT40" s="1033"/>
      <c r="BU40" s="1033"/>
      <c r="BV40" s="1033"/>
      <c r="BW40" s="1033"/>
      <c r="BX40" s="1033"/>
    </row>
    <row r="41" spans="3:76" s="7" customFormat="1" ht="5.0999999999999996" customHeight="1">
      <c r="C41" s="795"/>
      <c r="D41" s="747" t="s">
        <v>22</v>
      </c>
      <c r="E41" s="458"/>
      <c r="F41" s="458"/>
      <c r="G41" s="748" t="s">
        <v>275</v>
      </c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7"/>
      <c r="BI41" s="1033"/>
      <c r="BJ41" s="1033"/>
      <c r="BK41" s="1033"/>
      <c r="BL41" s="1033"/>
      <c r="BM41" s="1033"/>
      <c r="BN41" s="1033"/>
      <c r="BO41" s="1033"/>
      <c r="BP41" s="1033"/>
      <c r="BQ41" s="1033"/>
      <c r="BR41" s="1033"/>
      <c r="BS41" s="1033"/>
      <c r="BT41" s="1033"/>
      <c r="BU41" s="1033"/>
      <c r="BV41" s="1033"/>
      <c r="BW41" s="1033"/>
      <c r="BX41" s="1033"/>
    </row>
    <row r="42" spans="3:76" s="7" customFormat="1" ht="5.0999999999999996" customHeight="1">
      <c r="C42" s="796"/>
      <c r="D42" s="202"/>
      <c r="E42" s="202"/>
      <c r="F42" s="202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10"/>
      <c r="BI42" s="1033"/>
      <c r="BJ42" s="1033"/>
      <c r="BK42" s="1033"/>
      <c r="BL42" s="1033"/>
      <c r="BM42" s="1033"/>
      <c r="BN42" s="1033"/>
      <c r="BO42" s="1033"/>
      <c r="BP42" s="1033"/>
      <c r="BQ42" s="1033"/>
      <c r="BR42" s="1033"/>
      <c r="BS42" s="1033"/>
      <c r="BT42" s="1033"/>
      <c r="BU42" s="1033"/>
      <c r="BV42" s="1033"/>
      <c r="BW42" s="1033"/>
      <c r="BX42" s="1033"/>
    </row>
    <row r="43" spans="3:76" s="7" customFormat="1" ht="5.0999999999999996" customHeight="1">
      <c r="C43" s="796"/>
      <c r="D43" s="202"/>
      <c r="E43" s="202"/>
      <c r="F43" s="202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10"/>
      <c r="BI43" s="1033"/>
      <c r="BJ43" s="1033"/>
      <c r="BK43" s="1033"/>
      <c r="BL43" s="1033"/>
      <c r="BM43" s="1033"/>
      <c r="BN43" s="1033"/>
      <c r="BO43" s="1033"/>
      <c r="BP43" s="1033"/>
      <c r="BQ43" s="1033"/>
      <c r="BR43" s="1033"/>
      <c r="BS43" s="1033"/>
      <c r="BT43" s="1033"/>
      <c r="BU43" s="1033"/>
      <c r="BV43" s="1033"/>
      <c r="BW43" s="1033"/>
      <c r="BX43" s="1033"/>
    </row>
    <row r="44" spans="3:76" s="7" customFormat="1" ht="5.0999999999999996" customHeight="1">
      <c r="C44" s="797"/>
      <c r="D44" s="238"/>
      <c r="E44" s="238"/>
      <c r="F44" s="238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8"/>
      <c r="BI44" s="1033"/>
      <c r="BJ44" s="1033"/>
      <c r="BK44" s="1033"/>
      <c r="BL44" s="1033"/>
      <c r="BM44" s="1033"/>
      <c r="BN44" s="1033"/>
      <c r="BO44" s="1033"/>
      <c r="BP44" s="1033"/>
      <c r="BQ44" s="1033"/>
      <c r="BR44" s="1033"/>
      <c r="BS44" s="1033"/>
      <c r="BT44" s="1033"/>
      <c r="BU44" s="1033"/>
      <c r="BV44" s="1033"/>
      <c r="BW44" s="1033"/>
      <c r="BX44" s="1033"/>
    </row>
    <row r="45" spans="3:76" s="7" customFormat="1" ht="5.0999999999999996" customHeight="1">
      <c r="C45" s="795"/>
      <c r="D45" s="747" t="s">
        <v>28</v>
      </c>
      <c r="E45" s="458"/>
      <c r="F45" s="458"/>
      <c r="G45" s="1047" t="s">
        <v>276</v>
      </c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2"/>
      <c r="BI45" s="1033"/>
      <c r="BJ45" s="1033"/>
      <c r="BK45" s="1033"/>
      <c r="BL45" s="1033"/>
      <c r="BM45" s="1033"/>
      <c r="BN45" s="1033"/>
      <c r="BO45" s="1033"/>
      <c r="BP45" s="1033"/>
      <c r="BQ45" s="1033"/>
      <c r="BR45" s="1033"/>
      <c r="BS45" s="1033"/>
      <c r="BT45" s="1033"/>
      <c r="BU45" s="1033"/>
      <c r="BV45" s="1033"/>
      <c r="BW45" s="1033"/>
      <c r="BX45" s="1033"/>
    </row>
    <row r="46" spans="3:76" s="7" customFormat="1" ht="5.0999999999999996" customHeight="1">
      <c r="C46" s="796"/>
      <c r="D46" s="202"/>
      <c r="E46" s="202"/>
      <c r="F46" s="202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5"/>
      <c r="BI46" s="1033"/>
      <c r="BJ46" s="1033"/>
      <c r="BK46" s="1033"/>
      <c r="BL46" s="1033"/>
      <c r="BM46" s="1033"/>
      <c r="BN46" s="1033"/>
      <c r="BO46" s="1033"/>
      <c r="BP46" s="1033"/>
      <c r="BQ46" s="1033"/>
      <c r="BR46" s="1033"/>
      <c r="BS46" s="1033"/>
      <c r="BT46" s="1033"/>
      <c r="BU46" s="1033"/>
      <c r="BV46" s="1033"/>
      <c r="BW46" s="1033"/>
      <c r="BX46" s="1033"/>
    </row>
    <row r="47" spans="3:76" s="7" customFormat="1" ht="5.0999999999999996" customHeight="1">
      <c r="C47" s="796"/>
      <c r="D47" s="202"/>
      <c r="E47" s="202"/>
      <c r="F47" s="202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5"/>
      <c r="BI47" s="1033"/>
      <c r="BJ47" s="1033"/>
      <c r="BK47" s="1033"/>
      <c r="BL47" s="1033"/>
      <c r="BM47" s="1033"/>
      <c r="BN47" s="1033"/>
      <c r="BO47" s="1033"/>
      <c r="BP47" s="1033"/>
      <c r="BQ47" s="1033"/>
      <c r="BR47" s="1033"/>
      <c r="BS47" s="1033"/>
      <c r="BT47" s="1033"/>
      <c r="BU47" s="1033"/>
      <c r="BV47" s="1033"/>
      <c r="BW47" s="1033"/>
      <c r="BX47" s="1033"/>
    </row>
    <row r="48" spans="3:76" s="7" customFormat="1" ht="5.0999999999999996" customHeight="1">
      <c r="C48" s="797"/>
      <c r="D48" s="238"/>
      <c r="E48" s="238"/>
      <c r="F48" s="238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8"/>
      <c r="BI48" s="1033"/>
      <c r="BJ48" s="1033"/>
      <c r="BK48" s="1033"/>
      <c r="BL48" s="1033"/>
      <c r="BM48" s="1033"/>
      <c r="BN48" s="1033"/>
      <c r="BO48" s="1033"/>
      <c r="BP48" s="1033"/>
      <c r="BQ48" s="1033"/>
      <c r="BR48" s="1033"/>
      <c r="BS48" s="1033"/>
      <c r="BT48" s="1033"/>
      <c r="BU48" s="1033"/>
      <c r="BV48" s="1033"/>
      <c r="BW48" s="1033"/>
      <c r="BX48" s="1033"/>
    </row>
    <row r="49" spans="3:76" s="7" customFormat="1" ht="5.0999999999999996" customHeight="1">
      <c r="C49" s="795"/>
      <c r="D49" s="747" t="s">
        <v>29</v>
      </c>
      <c r="E49" s="458"/>
      <c r="F49" s="458"/>
      <c r="G49" s="221" t="s">
        <v>277</v>
      </c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2"/>
      <c r="BI49" s="1033"/>
      <c r="BJ49" s="1033"/>
      <c r="BK49" s="1033"/>
      <c r="BL49" s="1033"/>
      <c r="BM49" s="1033"/>
      <c r="BN49" s="1033"/>
      <c r="BO49" s="1033"/>
      <c r="BP49" s="1033"/>
      <c r="BQ49" s="1033"/>
      <c r="BR49" s="1033"/>
      <c r="BS49" s="1033"/>
      <c r="BT49" s="1033"/>
      <c r="BU49" s="1033"/>
      <c r="BV49" s="1033"/>
      <c r="BW49" s="1033"/>
      <c r="BX49" s="1033"/>
    </row>
    <row r="50" spans="3:76" s="7" customFormat="1" ht="5.0999999999999996" customHeight="1">
      <c r="C50" s="796"/>
      <c r="D50" s="202"/>
      <c r="E50" s="202"/>
      <c r="F50" s="202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5"/>
      <c r="BI50" s="1033"/>
      <c r="BJ50" s="1033"/>
      <c r="BK50" s="1033"/>
      <c r="BL50" s="1033"/>
      <c r="BM50" s="1033"/>
      <c r="BN50" s="1033"/>
      <c r="BO50" s="1033"/>
      <c r="BP50" s="1033"/>
      <c r="BQ50" s="1033"/>
      <c r="BR50" s="1033"/>
      <c r="BS50" s="1033"/>
      <c r="BT50" s="1033"/>
      <c r="BU50" s="1033"/>
      <c r="BV50" s="1033"/>
      <c r="BW50" s="1033"/>
      <c r="BX50" s="1033"/>
    </row>
    <row r="51" spans="3:76" s="7" customFormat="1" ht="5.0999999999999996" customHeight="1">
      <c r="C51" s="796"/>
      <c r="D51" s="202"/>
      <c r="E51" s="202"/>
      <c r="F51" s="202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5"/>
      <c r="BI51" s="1033"/>
      <c r="BJ51" s="1033"/>
      <c r="BK51" s="1033"/>
      <c r="BL51" s="1033"/>
      <c r="BM51" s="1033"/>
      <c r="BN51" s="1033"/>
      <c r="BO51" s="1033"/>
      <c r="BP51" s="1033"/>
      <c r="BQ51" s="1033"/>
      <c r="BR51" s="1033"/>
      <c r="BS51" s="1033"/>
      <c r="BT51" s="1033"/>
      <c r="BU51" s="1033"/>
      <c r="BV51" s="1033"/>
      <c r="BW51" s="1033"/>
      <c r="BX51" s="1033"/>
    </row>
    <row r="52" spans="3:76" s="7" customFormat="1" ht="5.0999999999999996" customHeight="1">
      <c r="C52" s="797"/>
      <c r="D52" s="238"/>
      <c r="E52" s="238"/>
      <c r="F52" s="238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8"/>
      <c r="BI52" s="1033"/>
      <c r="BJ52" s="1033"/>
      <c r="BK52" s="1033"/>
      <c r="BL52" s="1033"/>
      <c r="BM52" s="1033"/>
      <c r="BN52" s="1033"/>
      <c r="BO52" s="1033"/>
      <c r="BP52" s="1033"/>
      <c r="BQ52" s="1033"/>
      <c r="BR52" s="1033"/>
      <c r="BS52" s="1033"/>
      <c r="BT52" s="1033"/>
      <c r="BU52" s="1033"/>
      <c r="BV52" s="1033"/>
      <c r="BW52" s="1033"/>
      <c r="BX52" s="1033"/>
    </row>
    <row r="53" spans="3:76" s="7" customFormat="1" ht="5.0999999999999996" customHeight="1">
      <c r="C53" s="795"/>
      <c r="D53" s="747" t="s">
        <v>26</v>
      </c>
      <c r="E53" s="458"/>
      <c r="F53" s="458"/>
      <c r="G53" s="748" t="s">
        <v>278</v>
      </c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7"/>
      <c r="BI53" s="1033"/>
      <c r="BJ53" s="1033"/>
      <c r="BK53" s="1033"/>
      <c r="BL53" s="1033"/>
      <c r="BM53" s="1033"/>
      <c r="BN53" s="1033"/>
      <c r="BO53" s="1033"/>
      <c r="BP53" s="1033"/>
      <c r="BQ53" s="1033"/>
      <c r="BR53" s="1033"/>
      <c r="BS53" s="1033"/>
      <c r="BT53" s="1033"/>
      <c r="BU53" s="1033"/>
      <c r="BV53" s="1033"/>
      <c r="BW53" s="1033"/>
      <c r="BX53" s="1033"/>
    </row>
    <row r="54" spans="3:76" s="7" customFormat="1" ht="5.0999999999999996" customHeight="1">
      <c r="C54" s="796"/>
      <c r="D54" s="202"/>
      <c r="E54" s="202"/>
      <c r="F54" s="202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10"/>
      <c r="BI54" s="1033"/>
      <c r="BJ54" s="1033"/>
      <c r="BK54" s="1033"/>
      <c r="BL54" s="1033"/>
      <c r="BM54" s="1033"/>
      <c r="BN54" s="1033"/>
      <c r="BO54" s="1033"/>
      <c r="BP54" s="1033"/>
      <c r="BQ54" s="1033"/>
      <c r="BR54" s="1033"/>
      <c r="BS54" s="1033"/>
      <c r="BT54" s="1033"/>
      <c r="BU54" s="1033"/>
      <c r="BV54" s="1033"/>
      <c r="BW54" s="1033"/>
      <c r="BX54" s="1033"/>
    </row>
    <row r="55" spans="3:76" s="7" customFormat="1" ht="5.0999999999999996" customHeight="1">
      <c r="C55" s="796"/>
      <c r="D55" s="202"/>
      <c r="E55" s="202"/>
      <c r="F55" s="202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10"/>
      <c r="BI55" s="1033"/>
      <c r="BJ55" s="1033"/>
      <c r="BK55" s="1033"/>
      <c r="BL55" s="1033"/>
      <c r="BM55" s="1033"/>
      <c r="BN55" s="1033"/>
      <c r="BO55" s="1033"/>
      <c r="BP55" s="1033"/>
      <c r="BQ55" s="1033"/>
      <c r="BR55" s="1033"/>
      <c r="BS55" s="1033"/>
      <c r="BT55" s="1033"/>
      <c r="BU55" s="1033"/>
      <c r="BV55" s="1033"/>
      <c r="BW55" s="1033"/>
      <c r="BX55" s="1033"/>
    </row>
    <row r="56" spans="3:76" s="7" customFormat="1" ht="5.0999999999999996" customHeight="1">
      <c r="C56" s="797"/>
      <c r="D56" s="238"/>
      <c r="E56" s="238"/>
      <c r="F56" s="238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8"/>
      <c r="BI56" s="1033"/>
      <c r="BJ56" s="1033"/>
      <c r="BK56" s="1033"/>
      <c r="BL56" s="1033"/>
      <c r="BM56" s="1033"/>
      <c r="BN56" s="1033"/>
      <c r="BO56" s="1033"/>
      <c r="BP56" s="1033"/>
      <c r="BQ56" s="1033"/>
      <c r="BR56" s="1033"/>
      <c r="BS56" s="1033"/>
      <c r="BT56" s="1033"/>
      <c r="BU56" s="1033"/>
      <c r="BV56" s="1033"/>
      <c r="BW56" s="1033"/>
      <c r="BX56" s="1033"/>
    </row>
    <row r="57" spans="3:76" s="7" customFormat="1" ht="5.0999999999999996" customHeight="1">
      <c r="C57" s="795"/>
      <c r="D57" s="747" t="s">
        <v>32</v>
      </c>
      <c r="E57" s="458"/>
      <c r="F57" s="458"/>
      <c r="G57" s="1047" t="s">
        <v>279</v>
      </c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2"/>
      <c r="BI57" s="1033"/>
      <c r="BJ57" s="1033"/>
      <c r="BK57" s="1033"/>
      <c r="BL57" s="1033"/>
      <c r="BM57" s="1033"/>
      <c r="BN57" s="1033"/>
      <c r="BO57" s="1033"/>
      <c r="BP57" s="1033"/>
      <c r="BQ57" s="1033"/>
      <c r="BR57" s="1033"/>
      <c r="BS57" s="1033"/>
      <c r="BT57" s="1033"/>
      <c r="BU57" s="1033"/>
      <c r="BV57" s="1033"/>
      <c r="BW57" s="1033"/>
      <c r="BX57" s="1033"/>
    </row>
    <row r="58" spans="3:76" s="7" customFormat="1" ht="5.0999999999999996" customHeight="1">
      <c r="C58" s="796"/>
      <c r="D58" s="202"/>
      <c r="E58" s="202"/>
      <c r="F58" s="202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5"/>
      <c r="BI58" s="1033"/>
      <c r="BJ58" s="1033"/>
      <c r="BK58" s="1033"/>
      <c r="BL58" s="1033"/>
      <c r="BM58" s="1033"/>
      <c r="BN58" s="1033"/>
      <c r="BO58" s="1033"/>
      <c r="BP58" s="1033"/>
      <c r="BQ58" s="1033"/>
      <c r="BR58" s="1033"/>
      <c r="BS58" s="1033"/>
      <c r="BT58" s="1033"/>
      <c r="BU58" s="1033"/>
      <c r="BV58" s="1033"/>
      <c r="BW58" s="1033"/>
      <c r="BX58" s="1033"/>
    </row>
    <row r="59" spans="3:76" s="7" customFormat="1" ht="5.0999999999999996" customHeight="1">
      <c r="C59" s="796"/>
      <c r="D59" s="202"/>
      <c r="E59" s="202"/>
      <c r="F59" s="202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5"/>
      <c r="BI59" s="1033"/>
      <c r="BJ59" s="1033"/>
      <c r="BK59" s="1033"/>
      <c r="BL59" s="1033"/>
      <c r="BM59" s="1033"/>
      <c r="BN59" s="1033"/>
      <c r="BO59" s="1033"/>
      <c r="BP59" s="1033"/>
      <c r="BQ59" s="1033"/>
      <c r="BR59" s="1033"/>
      <c r="BS59" s="1033"/>
      <c r="BT59" s="1033"/>
      <c r="BU59" s="1033"/>
      <c r="BV59" s="1033"/>
      <c r="BW59" s="1033"/>
      <c r="BX59" s="1033"/>
    </row>
    <row r="60" spans="3:76" s="7" customFormat="1" ht="5.0999999999999996" customHeight="1">
      <c r="C60" s="797"/>
      <c r="D60" s="238"/>
      <c r="E60" s="238"/>
      <c r="F60" s="238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8"/>
      <c r="BI60" s="1033"/>
      <c r="BJ60" s="1033"/>
      <c r="BK60" s="1033"/>
      <c r="BL60" s="1033"/>
      <c r="BM60" s="1033"/>
      <c r="BN60" s="1033"/>
      <c r="BO60" s="1033"/>
      <c r="BP60" s="1033"/>
      <c r="BQ60" s="1033"/>
      <c r="BR60" s="1033"/>
      <c r="BS60" s="1033"/>
      <c r="BT60" s="1033"/>
      <c r="BU60" s="1033"/>
      <c r="BV60" s="1033"/>
      <c r="BW60" s="1033"/>
      <c r="BX60" s="1033"/>
    </row>
    <row r="61" spans="3:76" s="7" customFormat="1" ht="9.9499999999999993" customHeight="1">
      <c r="C61" s="795"/>
      <c r="D61" s="747" t="s">
        <v>34</v>
      </c>
      <c r="E61" s="458"/>
      <c r="F61" s="458"/>
      <c r="G61" s="1047" t="s">
        <v>280</v>
      </c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2"/>
      <c r="BI61" s="1033"/>
      <c r="BJ61" s="1033"/>
      <c r="BK61" s="1033"/>
      <c r="BL61" s="1033"/>
      <c r="BM61" s="1033"/>
      <c r="BN61" s="1033"/>
      <c r="BO61" s="1033"/>
      <c r="BP61" s="1033"/>
      <c r="BQ61" s="1033"/>
      <c r="BR61" s="1033"/>
      <c r="BS61" s="1033"/>
      <c r="BT61" s="1033"/>
      <c r="BU61" s="1033"/>
      <c r="BV61" s="1033"/>
      <c r="BW61" s="1033"/>
      <c r="BX61" s="1033"/>
    </row>
    <row r="62" spans="3:76" s="7" customFormat="1" ht="5.0999999999999996" customHeight="1">
      <c r="C62" s="796"/>
      <c r="D62" s="202"/>
      <c r="E62" s="202"/>
      <c r="F62" s="202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5"/>
      <c r="BI62" s="1033"/>
      <c r="BJ62" s="1033"/>
      <c r="BK62" s="1033"/>
      <c r="BL62" s="1033"/>
      <c r="BM62" s="1033"/>
      <c r="BN62" s="1033"/>
      <c r="BO62" s="1033"/>
      <c r="BP62" s="1033"/>
      <c r="BQ62" s="1033"/>
      <c r="BR62" s="1033"/>
      <c r="BS62" s="1033"/>
      <c r="BT62" s="1033"/>
      <c r="BU62" s="1033"/>
      <c r="BV62" s="1033"/>
      <c r="BW62" s="1033"/>
      <c r="BX62" s="1033"/>
    </row>
    <row r="63" spans="3:76" s="7" customFormat="1" ht="5.0999999999999996" customHeight="1">
      <c r="C63" s="796"/>
      <c r="D63" s="202"/>
      <c r="E63" s="202"/>
      <c r="F63" s="202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5"/>
      <c r="BI63" s="1033"/>
      <c r="BJ63" s="1033"/>
      <c r="BK63" s="1033"/>
      <c r="BL63" s="1033"/>
      <c r="BM63" s="1033"/>
      <c r="BN63" s="1033"/>
      <c r="BO63" s="1033"/>
      <c r="BP63" s="1033"/>
      <c r="BQ63" s="1033"/>
      <c r="BR63" s="1033"/>
      <c r="BS63" s="1033"/>
      <c r="BT63" s="1033"/>
      <c r="BU63" s="1033"/>
      <c r="BV63" s="1033"/>
      <c r="BW63" s="1033"/>
      <c r="BX63" s="1033"/>
    </row>
    <row r="64" spans="3:76" s="7" customFormat="1" ht="2.25" customHeight="1">
      <c r="C64" s="797"/>
      <c r="D64" s="238"/>
      <c r="E64" s="238"/>
      <c r="F64" s="238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8"/>
      <c r="BI64" s="1033"/>
      <c r="BJ64" s="1033"/>
      <c r="BK64" s="1033"/>
      <c r="BL64" s="1033"/>
      <c r="BM64" s="1033"/>
      <c r="BN64" s="1033"/>
      <c r="BO64" s="1033"/>
      <c r="BP64" s="1033"/>
      <c r="BQ64" s="1033"/>
      <c r="BR64" s="1033"/>
      <c r="BS64" s="1033"/>
      <c r="BT64" s="1033"/>
      <c r="BU64" s="1033"/>
      <c r="BV64" s="1033"/>
      <c r="BW64" s="1033"/>
      <c r="BX64" s="1033"/>
    </row>
    <row r="65" spans="3:76" s="7" customFormat="1" ht="11.25" customHeight="1">
      <c r="C65" s="13"/>
      <c r="D65" s="43"/>
      <c r="E65" s="43"/>
      <c r="F65" s="43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0"/>
      <c r="AG65" s="40"/>
      <c r="AH65" s="40"/>
      <c r="AI65" s="40"/>
      <c r="AJ65" s="40"/>
      <c r="AK65" s="40"/>
      <c r="AL65" s="40"/>
      <c r="AM65" s="40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7"/>
    </row>
    <row r="66" spans="3:76" s="7" customFormat="1" ht="6.6" customHeight="1">
      <c r="C66" s="796"/>
      <c r="D66" s="837"/>
      <c r="E66" s="837"/>
      <c r="F66" s="837"/>
      <c r="G66" s="1045">
        <f>FŐLAP!G330</f>
        <v>0</v>
      </c>
      <c r="H66" s="1045"/>
      <c r="I66" s="1045"/>
      <c r="J66" s="1045"/>
      <c r="K66" s="1045"/>
      <c r="L66" s="1045"/>
      <c r="M66" s="1045"/>
      <c r="N66" s="1045"/>
      <c r="O66" s="1045"/>
      <c r="P66" s="1045"/>
      <c r="Q66" s="1045"/>
      <c r="R66" s="1045"/>
      <c r="S66" s="1045"/>
      <c r="T66" s="1045"/>
      <c r="U66" s="1045"/>
      <c r="V66" s="1045"/>
      <c r="W66" s="1045"/>
      <c r="X66" s="1045"/>
      <c r="Y66" s="1045"/>
      <c r="Z66" s="1045"/>
      <c r="AA66" s="1045"/>
      <c r="AB66" s="1045"/>
      <c r="AC66" s="1045"/>
      <c r="AD66" s="1045"/>
      <c r="AE66" s="837" t="s">
        <v>80</v>
      </c>
      <c r="AF66" s="948">
        <f>FŐLAP!AF330</f>
        <v>0</v>
      </c>
      <c r="AG66" s="948"/>
      <c r="AH66" s="948">
        <f>FŐLAP!AH330</f>
        <v>0</v>
      </c>
      <c r="AI66" s="948"/>
      <c r="AJ66" s="948">
        <f>FŐLAP!AJ330</f>
        <v>0</v>
      </c>
      <c r="AK66" s="948"/>
      <c r="AL66" s="948">
        <f>FŐLAP!AL330</f>
        <v>0</v>
      </c>
      <c r="AM66" s="948"/>
      <c r="AN66" s="837" t="s">
        <v>9</v>
      </c>
      <c r="AO66" s="837"/>
      <c r="AP66" s="1034">
        <f>FŐLAP!AP330</f>
        <v>0</v>
      </c>
      <c r="AQ66" s="1034"/>
      <c r="AR66" s="1034">
        <f>FŐLAP!AR330</f>
        <v>0</v>
      </c>
      <c r="AS66" s="1034"/>
      <c r="AT66" s="837" t="s">
        <v>8</v>
      </c>
      <c r="AU66" s="837"/>
      <c r="AV66" s="1034">
        <f>FŐLAP!AV330</f>
        <v>0</v>
      </c>
      <c r="AW66" s="1034"/>
      <c r="AX66" s="1048"/>
      <c r="AY66" s="1048"/>
      <c r="AZ66" s="842" t="s">
        <v>7</v>
      </c>
      <c r="BA66" s="842"/>
      <c r="BB66" s="842"/>
      <c r="BC66" s="842"/>
      <c r="BD66" s="842"/>
      <c r="BE66" s="842"/>
      <c r="BF66" s="842"/>
      <c r="BG66" s="842"/>
      <c r="BH66" s="842"/>
      <c r="BI66" s="842"/>
      <c r="BJ66" s="842"/>
      <c r="BK66" s="842"/>
      <c r="BL66" s="842"/>
      <c r="BM66" s="842"/>
      <c r="BN66" s="842"/>
      <c r="BO66" s="842"/>
      <c r="BP66" s="842"/>
      <c r="BQ66" s="842"/>
      <c r="BR66" s="842"/>
      <c r="BS66" s="842"/>
      <c r="BT66" s="842"/>
      <c r="BU66" s="842"/>
      <c r="BV66" s="842"/>
      <c r="BW66" s="842"/>
      <c r="BX66" s="917"/>
    </row>
    <row r="67" spans="3:76" s="7" customFormat="1" ht="6.6" customHeight="1">
      <c r="C67" s="796"/>
      <c r="D67" s="837"/>
      <c r="E67" s="837"/>
      <c r="F67" s="837"/>
      <c r="G67" s="1045"/>
      <c r="H67" s="1045"/>
      <c r="I67" s="1045"/>
      <c r="J67" s="1045"/>
      <c r="K67" s="1045"/>
      <c r="L67" s="1045"/>
      <c r="M67" s="1045"/>
      <c r="N67" s="1045"/>
      <c r="O67" s="1045"/>
      <c r="P67" s="1045"/>
      <c r="Q67" s="1045"/>
      <c r="R67" s="1045"/>
      <c r="S67" s="1045"/>
      <c r="T67" s="1045"/>
      <c r="U67" s="1045"/>
      <c r="V67" s="1045"/>
      <c r="W67" s="1045"/>
      <c r="X67" s="1045"/>
      <c r="Y67" s="1045"/>
      <c r="Z67" s="1045"/>
      <c r="AA67" s="1045"/>
      <c r="AB67" s="1045"/>
      <c r="AC67" s="1045"/>
      <c r="AD67" s="1045"/>
      <c r="AE67" s="837"/>
      <c r="AF67" s="949"/>
      <c r="AG67" s="949"/>
      <c r="AH67" s="949"/>
      <c r="AI67" s="949"/>
      <c r="AJ67" s="949"/>
      <c r="AK67" s="949"/>
      <c r="AL67" s="949"/>
      <c r="AM67" s="949"/>
      <c r="AN67" s="837"/>
      <c r="AO67" s="837"/>
      <c r="AP67" s="1035"/>
      <c r="AQ67" s="1035"/>
      <c r="AR67" s="1035"/>
      <c r="AS67" s="1035"/>
      <c r="AT67" s="837"/>
      <c r="AU67" s="837"/>
      <c r="AV67" s="1035"/>
      <c r="AW67" s="1035"/>
      <c r="AX67" s="1049"/>
      <c r="AY67" s="1049"/>
      <c r="AZ67" s="842"/>
      <c r="BA67" s="842"/>
      <c r="BB67" s="842"/>
      <c r="BC67" s="842"/>
      <c r="BD67" s="842"/>
      <c r="BE67" s="842"/>
      <c r="BF67" s="842"/>
      <c r="BG67" s="842"/>
      <c r="BH67" s="842"/>
      <c r="BI67" s="842"/>
      <c r="BJ67" s="842"/>
      <c r="BK67" s="842"/>
      <c r="BL67" s="842"/>
      <c r="BM67" s="842"/>
      <c r="BN67" s="842"/>
      <c r="BO67" s="842"/>
      <c r="BP67" s="842"/>
      <c r="BQ67" s="842"/>
      <c r="BR67" s="842"/>
      <c r="BS67" s="842"/>
      <c r="BT67" s="842"/>
      <c r="BU67" s="842"/>
      <c r="BV67" s="842"/>
      <c r="BW67" s="842"/>
      <c r="BX67" s="917"/>
    </row>
    <row r="68" spans="3:76" s="7" customFormat="1" ht="6.6" customHeight="1">
      <c r="C68" s="796"/>
      <c r="D68" s="837"/>
      <c r="E68" s="837"/>
      <c r="F68" s="837"/>
      <c r="G68" s="1046"/>
      <c r="H68" s="1046"/>
      <c r="I68" s="1046"/>
      <c r="J68" s="1046"/>
      <c r="K68" s="1046"/>
      <c r="L68" s="1046"/>
      <c r="M68" s="1046"/>
      <c r="N68" s="1046"/>
      <c r="O68" s="1046"/>
      <c r="P68" s="1046"/>
      <c r="Q68" s="1046"/>
      <c r="R68" s="1046"/>
      <c r="S68" s="1046"/>
      <c r="T68" s="1046"/>
      <c r="U68" s="1046"/>
      <c r="V68" s="1046"/>
      <c r="W68" s="1046"/>
      <c r="X68" s="1046"/>
      <c r="Y68" s="1046"/>
      <c r="Z68" s="1046"/>
      <c r="AA68" s="1046"/>
      <c r="AB68" s="1046"/>
      <c r="AC68" s="1046"/>
      <c r="AD68" s="1046"/>
      <c r="AE68" s="837"/>
      <c r="AF68" s="950"/>
      <c r="AG68" s="950"/>
      <c r="AH68" s="950"/>
      <c r="AI68" s="950"/>
      <c r="AJ68" s="950"/>
      <c r="AK68" s="950"/>
      <c r="AL68" s="950"/>
      <c r="AM68" s="950"/>
      <c r="AN68" s="837"/>
      <c r="AO68" s="837"/>
      <c r="AP68" s="1036"/>
      <c r="AQ68" s="1036"/>
      <c r="AR68" s="1036"/>
      <c r="AS68" s="1036"/>
      <c r="AT68" s="837"/>
      <c r="AU68" s="837"/>
      <c r="AV68" s="1036"/>
      <c r="AW68" s="1036"/>
      <c r="AX68" s="1050"/>
      <c r="AY68" s="1050"/>
      <c r="AZ68" s="842"/>
      <c r="BA68" s="842"/>
      <c r="BB68" s="842"/>
      <c r="BC68" s="842"/>
      <c r="BD68" s="842"/>
      <c r="BE68" s="842"/>
      <c r="BF68" s="842"/>
      <c r="BG68" s="842"/>
      <c r="BH68" s="842"/>
      <c r="BI68" s="842"/>
      <c r="BJ68" s="842"/>
      <c r="BK68" s="842"/>
      <c r="BL68" s="842"/>
      <c r="BM68" s="842"/>
      <c r="BN68" s="842"/>
      <c r="BO68" s="842"/>
      <c r="BP68" s="842"/>
      <c r="BQ68" s="842"/>
      <c r="BR68" s="842"/>
      <c r="BS68" s="842"/>
      <c r="BT68" s="842"/>
      <c r="BU68" s="842"/>
      <c r="BV68" s="842"/>
      <c r="BW68" s="842"/>
      <c r="BX68" s="917"/>
    </row>
    <row r="69" spans="3:76" s="7" customFormat="1" ht="5.0999999999999996" customHeight="1">
      <c r="C69" s="18"/>
      <c r="D69" s="11"/>
      <c r="E69" s="11"/>
      <c r="F69" s="11"/>
      <c r="G69" s="901" t="s">
        <v>135</v>
      </c>
      <c r="H69" s="901"/>
      <c r="I69" s="901"/>
      <c r="J69" s="901"/>
      <c r="K69" s="901"/>
      <c r="L69" s="901"/>
      <c r="M69" s="901"/>
      <c r="N69" s="901"/>
      <c r="O69" s="901"/>
      <c r="P69" s="901"/>
      <c r="Q69" s="901"/>
      <c r="R69" s="901"/>
      <c r="S69" s="901"/>
      <c r="T69" s="901"/>
      <c r="U69" s="901"/>
      <c r="V69" s="901"/>
      <c r="W69" s="901"/>
      <c r="X69" s="901"/>
      <c r="Y69" s="901"/>
      <c r="Z69" s="901"/>
      <c r="AA69" s="901"/>
      <c r="AB69" s="901"/>
      <c r="AC69" s="901"/>
      <c r="AD69" s="90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20"/>
    </row>
    <row r="70" spans="3:76" s="7" customFormat="1" ht="5.0999999999999996" customHeight="1">
      <c r="C70" s="18"/>
      <c r="D70" s="11"/>
      <c r="E70" s="11"/>
      <c r="F70" s="11"/>
      <c r="G70" s="902"/>
      <c r="H70" s="902"/>
      <c r="I70" s="902"/>
      <c r="J70" s="902"/>
      <c r="K70" s="902"/>
      <c r="L70" s="902"/>
      <c r="M70" s="902"/>
      <c r="N70" s="902"/>
      <c r="O70" s="902"/>
      <c r="P70" s="902"/>
      <c r="Q70" s="902"/>
      <c r="R70" s="902"/>
      <c r="S70" s="902"/>
      <c r="T70" s="902"/>
      <c r="U70" s="902"/>
      <c r="V70" s="902"/>
      <c r="W70" s="902"/>
      <c r="X70" s="902"/>
      <c r="Y70" s="902"/>
      <c r="Z70" s="902"/>
      <c r="AA70" s="902"/>
      <c r="AB70" s="902"/>
      <c r="AC70" s="902"/>
      <c r="AD70" s="902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20"/>
    </row>
    <row r="71" spans="3:76" s="7" customFormat="1" ht="5.0999999999999996" customHeight="1">
      <c r="C71" s="18"/>
      <c r="D71" s="11"/>
      <c r="E71" s="11"/>
      <c r="F71" s="11"/>
      <c r="G71" s="902"/>
      <c r="H71" s="902"/>
      <c r="I71" s="902"/>
      <c r="J71" s="902"/>
      <c r="K71" s="902"/>
      <c r="L71" s="902"/>
      <c r="M71" s="902"/>
      <c r="N71" s="902"/>
      <c r="O71" s="902"/>
      <c r="P71" s="902"/>
      <c r="Q71" s="902"/>
      <c r="R71" s="902"/>
      <c r="S71" s="902"/>
      <c r="T71" s="902"/>
      <c r="U71" s="902"/>
      <c r="V71" s="902"/>
      <c r="W71" s="902"/>
      <c r="X71" s="902"/>
      <c r="Y71" s="902"/>
      <c r="Z71" s="902"/>
      <c r="AA71" s="902"/>
      <c r="AB71" s="902"/>
      <c r="AC71" s="902"/>
      <c r="AD71" s="902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837"/>
      <c r="AS71" s="837"/>
      <c r="AT71" s="837"/>
      <c r="AU71" s="837"/>
      <c r="AV71" s="837"/>
      <c r="AW71" s="837"/>
      <c r="AX71" s="837"/>
      <c r="AY71" s="837"/>
      <c r="AZ71" s="837"/>
      <c r="BA71" s="837"/>
      <c r="BB71" s="837"/>
      <c r="BC71" s="837"/>
      <c r="BD71" s="837"/>
      <c r="BE71" s="837"/>
      <c r="BF71" s="837"/>
      <c r="BG71" s="837"/>
      <c r="BH71" s="837"/>
      <c r="BI71" s="837"/>
      <c r="BJ71" s="837"/>
      <c r="BK71" s="837"/>
      <c r="BL71" s="837"/>
      <c r="BM71" s="837"/>
      <c r="BN71" s="837"/>
      <c r="BO71" s="837"/>
      <c r="BP71" s="837"/>
      <c r="BQ71" s="837"/>
      <c r="BR71" s="837"/>
      <c r="BS71" s="837"/>
      <c r="BT71" s="837"/>
      <c r="BU71" s="837"/>
      <c r="BV71" s="837"/>
      <c r="BW71" s="837"/>
      <c r="BX71" s="838"/>
    </row>
    <row r="72" spans="3:76" s="7" customFormat="1" ht="5.0999999999999996" customHeight="1">
      <c r="C72" s="18"/>
      <c r="D72" s="11"/>
      <c r="E72" s="11"/>
      <c r="F72" s="11"/>
      <c r="G72" s="902"/>
      <c r="H72" s="902"/>
      <c r="I72" s="902"/>
      <c r="J72" s="902"/>
      <c r="K72" s="902"/>
      <c r="L72" s="902"/>
      <c r="M72" s="902"/>
      <c r="N72" s="902"/>
      <c r="O72" s="902"/>
      <c r="P72" s="902"/>
      <c r="Q72" s="902"/>
      <c r="R72" s="902"/>
      <c r="S72" s="902"/>
      <c r="T72" s="902"/>
      <c r="U72" s="902"/>
      <c r="V72" s="902"/>
      <c r="W72" s="902"/>
      <c r="X72" s="902"/>
      <c r="Y72" s="902"/>
      <c r="Z72" s="902"/>
      <c r="AA72" s="902"/>
      <c r="AB72" s="902"/>
      <c r="AC72" s="902"/>
      <c r="AD72" s="902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837"/>
      <c r="AS72" s="837"/>
      <c r="AT72" s="837"/>
      <c r="AU72" s="837"/>
      <c r="AV72" s="837"/>
      <c r="AW72" s="837"/>
      <c r="AX72" s="837"/>
      <c r="AY72" s="837"/>
      <c r="AZ72" s="837"/>
      <c r="BA72" s="837"/>
      <c r="BB72" s="837"/>
      <c r="BC72" s="837"/>
      <c r="BD72" s="837"/>
      <c r="BE72" s="837"/>
      <c r="BF72" s="837"/>
      <c r="BG72" s="837"/>
      <c r="BH72" s="837"/>
      <c r="BI72" s="837"/>
      <c r="BJ72" s="837"/>
      <c r="BK72" s="837"/>
      <c r="BL72" s="837"/>
      <c r="BM72" s="837"/>
      <c r="BN72" s="837"/>
      <c r="BO72" s="837"/>
      <c r="BP72" s="837"/>
      <c r="BQ72" s="837"/>
      <c r="BR72" s="837"/>
      <c r="BS72" s="837"/>
      <c r="BT72" s="837"/>
      <c r="BU72" s="837"/>
      <c r="BV72" s="837"/>
      <c r="BW72" s="837"/>
      <c r="BX72" s="838"/>
    </row>
    <row r="73" spans="3:76" s="7" customFormat="1" ht="5.0999999999999996" customHeight="1"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837"/>
      <c r="AS73" s="837"/>
      <c r="AT73" s="837"/>
      <c r="AU73" s="837"/>
      <c r="AV73" s="837"/>
      <c r="AW73" s="837"/>
      <c r="AX73" s="837"/>
      <c r="AY73" s="837"/>
      <c r="AZ73" s="837"/>
      <c r="BA73" s="837"/>
      <c r="BB73" s="837"/>
      <c r="BC73" s="837"/>
      <c r="BD73" s="837"/>
      <c r="BE73" s="837"/>
      <c r="BF73" s="837"/>
      <c r="BG73" s="837"/>
      <c r="BH73" s="837"/>
      <c r="BI73" s="837"/>
      <c r="BJ73" s="837"/>
      <c r="BK73" s="837"/>
      <c r="BL73" s="837"/>
      <c r="BM73" s="837"/>
      <c r="BN73" s="837"/>
      <c r="BO73" s="837"/>
      <c r="BP73" s="837"/>
      <c r="BQ73" s="837"/>
      <c r="BR73" s="837"/>
      <c r="BS73" s="837"/>
      <c r="BT73" s="837"/>
      <c r="BU73" s="837"/>
      <c r="BV73" s="837"/>
      <c r="BW73" s="837"/>
      <c r="BX73" s="838"/>
    </row>
    <row r="74" spans="3:76" s="7" customFormat="1" ht="5.0999999999999996" customHeight="1">
      <c r="C74" s="1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837"/>
      <c r="AS74" s="837"/>
      <c r="AT74" s="837"/>
      <c r="AU74" s="837"/>
      <c r="AV74" s="837"/>
      <c r="AW74" s="837"/>
      <c r="AX74" s="837"/>
      <c r="AY74" s="837"/>
      <c r="AZ74" s="837"/>
      <c r="BA74" s="837"/>
      <c r="BB74" s="837"/>
      <c r="BC74" s="837"/>
      <c r="BD74" s="837"/>
      <c r="BE74" s="837"/>
      <c r="BF74" s="837"/>
      <c r="BG74" s="837"/>
      <c r="BH74" s="837"/>
      <c r="BI74" s="837"/>
      <c r="BJ74" s="837"/>
      <c r="BK74" s="837"/>
      <c r="BL74" s="837"/>
      <c r="BM74" s="837"/>
      <c r="BN74" s="837"/>
      <c r="BO74" s="837"/>
      <c r="BP74" s="837"/>
      <c r="BQ74" s="837"/>
      <c r="BR74" s="837"/>
      <c r="BS74" s="837"/>
      <c r="BT74" s="837"/>
      <c r="BU74" s="837"/>
      <c r="BV74" s="837"/>
      <c r="BW74" s="837"/>
      <c r="BX74" s="838"/>
    </row>
    <row r="75" spans="3:76" s="7" customFormat="1" ht="5.0999999999999996" customHeight="1">
      <c r="C75" s="1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845"/>
      <c r="AS75" s="845"/>
      <c r="AT75" s="845"/>
      <c r="AU75" s="845"/>
      <c r="AV75" s="845"/>
      <c r="AW75" s="845"/>
      <c r="AX75" s="845"/>
      <c r="AY75" s="845"/>
      <c r="AZ75" s="845"/>
      <c r="BA75" s="845"/>
      <c r="BB75" s="845"/>
      <c r="BC75" s="845"/>
      <c r="BD75" s="845"/>
      <c r="BE75" s="845"/>
      <c r="BF75" s="845"/>
      <c r="BG75" s="845"/>
      <c r="BH75" s="845"/>
      <c r="BI75" s="845"/>
      <c r="BJ75" s="845"/>
      <c r="BK75" s="845"/>
      <c r="BL75" s="845"/>
      <c r="BM75" s="845"/>
      <c r="BN75" s="845"/>
      <c r="BO75" s="845"/>
      <c r="BP75" s="845"/>
      <c r="BQ75" s="845"/>
      <c r="BR75" s="845"/>
      <c r="BS75" s="837"/>
      <c r="BT75" s="837"/>
      <c r="BU75" s="837"/>
      <c r="BV75" s="837"/>
      <c r="BW75" s="837"/>
      <c r="BX75" s="838"/>
    </row>
    <row r="76" spans="3:76" s="7" customFormat="1" ht="5.0999999999999996" customHeight="1">
      <c r="C76" s="796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7"/>
      <c r="Q76" s="837"/>
      <c r="R76" s="837"/>
      <c r="S76" s="837"/>
      <c r="T76" s="837"/>
      <c r="U76" s="837"/>
      <c r="V76" s="837"/>
      <c r="W76" s="837"/>
      <c r="X76" s="837"/>
      <c r="Y76" s="837"/>
      <c r="Z76" s="837"/>
      <c r="AA76" s="837"/>
      <c r="AB76" s="837"/>
      <c r="AC76" s="837"/>
      <c r="AD76" s="837"/>
      <c r="AE76" s="837"/>
      <c r="AF76" s="837"/>
      <c r="AG76" s="837"/>
      <c r="AH76" s="837"/>
      <c r="AI76" s="837"/>
      <c r="AJ76" s="837"/>
      <c r="AK76" s="837"/>
      <c r="AL76" s="837"/>
      <c r="AM76" s="837"/>
      <c r="AN76" s="837"/>
      <c r="AO76" s="837"/>
      <c r="AP76" s="837"/>
      <c r="AQ76" s="1044" t="s">
        <v>81</v>
      </c>
      <c r="AR76" s="902"/>
      <c r="AS76" s="902"/>
      <c r="AT76" s="902"/>
      <c r="AU76" s="902"/>
      <c r="AV76" s="902"/>
      <c r="AW76" s="902"/>
      <c r="AX76" s="902"/>
      <c r="AY76" s="902"/>
      <c r="AZ76" s="902"/>
      <c r="BA76" s="902"/>
      <c r="BB76" s="902"/>
      <c r="BC76" s="902"/>
      <c r="BD76" s="902"/>
      <c r="BE76" s="902"/>
      <c r="BF76" s="902"/>
      <c r="BG76" s="902"/>
      <c r="BH76" s="902"/>
      <c r="BI76" s="902"/>
      <c r="BJ76" s="902"/>
      <c r="BK76" s="902"/>
      <c r="BL76" s="902"/>
      <c r="BM76" s="902"/>
      <c r="BN76" s="902"/>
      <c r="BO76" s="902"/>
      <c r="BP76" s="902"/>
      <c r="BQ76" s="902"/>
      <c r="BR76" s="902"/>
      <c r="BS76" s="902"/>
      <c r="BT76" s="837"/>
      <c r="BU76" s="837"/>
      <c r="BV76" s="837"/>
      <c r="BW76" s="837"/>
      <c r="BX76" s="838"/>
    </row>
    <row r="77" spans="3:76" s="7" customFormat="1" ht="5.0999999999999996" customHeight="1">
      <c r="C77" s="796"/>
      <c r="D77" s="837"/>
      <c r="E77" s="837"/>
      <c r="F77" s="837"/>
      <c r="G77" s="837"/>
      <c r="H77" s="837"/>
      <c r="I77" s="837"/>
      <c r="J77" s="837"/>
      <c r="K77" s="837"/>
      <c r="L77" s="837"/>
      <c r="M77" s="837"/>
      <c r="N77" s="837"/>
      <c r="O77" s="837"/>
      <c r="P77" s="837"/>
      <c r="Q77" s="837"/>
      <c r="R77" s="837"/>
      <c r="S77" s="837"/>
      <c r="T77" s="837"/>
      <c r="U77" s="837"/>
      <c r="V77" s="837"/>
      <c r="W77" s="837"/>
      <c r="X77" s="837"/>
      <c r="Y77" s="837"/>
      <c r="Z77" s="837"/>
      <c r="AA77" s="837"/>
      <c r="AB77" s="837"/>
      <c r="AC77" s="837"/>
      <c r="AD77" s="837"/>
      <c r="AE77" s="837"/>
      <c r="AF77" s="837"/>
      <c r="AG77" s="837"/>
      <c r="AH77" s="837"/>
      <c r="AI77" s="837"/>
      <c r="AJ77" s="837"/>
      <c r="AK77" s="837"/>
      <c r="AL77" s="837"/>
      <c r="AM77" s="837"/>
      <c r="AN77" s="837"/>
      <c r="AO77" s="837"/>
      <c r="AP77" s="837"/>
      <c r="AQ77" s="902"/>
      <c r="AR77" s="902"/>
      <c r="AS77" s="902"/>
      <c r="AT77" s="902"/>
      <c r="AU77" s="902"/>
      <c r="AV77" s="902"/>
      <c r="AW77" s="902"/>
      <c r="AX77" s="902"/>
      <c r="AY77" s="902"/>
      <c r="AZ77" s="902"/>
      <c r="BA77" s="902"/>
      <c r="BB77" s="902"/>
      <c r="BC77" s="902"/>
      <c r="BD77" s="902"/>
      <c r="BE77" s="902"/>
      <c r="BF77" s="902"/>
      <c r="BG77" s="902"/>
      <c r="BH77" s="902"/>
      <c r="BI77" s="902"/>
      <c r="BJ77" s="902"/>
      <c r="BK77" s="902"/>
      <c r="BL77" s="902"/>
      <c r="BM77" s="902"/>
      <c r="BN77" s="902"/>
      <c r="BO77" s="902"/>
      <c r="BP77" s="902"/>
      <c r="BQ77" s="902"/>
      <c r="BR77" s="902"/>
      <c r="BS77" s="902"/>
      <c r="BT77" s="837"/>
      <c r="BU77" s="837"/>
      <c r="BV77" s="837"/>
      <c r="BW77" s="837"/>
      <c r="BX77" s="838"/>
    </row>
    <row r="78" spans="3:76" s="7" customFormat="1" ht="5.0999999999999996" customHeight="1">
      <c r="C78" s="797"/>
      <c r="D78" s="845"/>
      <c r="E78" s="845"/>
      <c r="F78" s="845"/>
      <c r="G78" s="845"/>
      <c r="H78" s="845"/>
      <c r="I78" s="845"/>
      <c r="J78" s="845"/>
      <c r="K78" s="845"/>
      <c r="L78" s="845"/>
      <c r="M78" s="845"/>
      <c r="N78" s="845"/>
      <c r="O78" s="845"/>
      <c r="P78" s="845"/>
      <c r="Q78" s="845"/>
      <c r="R78" s="845"/>
      <c r="S78" s="845"/>
      <c r="T78" s="845"/>
      <c r="U78" s="845"/>
      <c r="V78" s="845"/>
      <c r="W78" s="845"/>
      <c r="X78" s="845"/>
      <c r="Y78" s="845"/>
      <c r="Z78" s="845"/>
      <c r="AA78" s="845"/>
      <c r="AB78" s="845"/>
      <c r="AC78" s="845"/>
      <c r="AD78" s="845"/>
      <c r="AE78" s="845"/>
      <c r="AF78" s="845"/>
      <c r="AG78" s="845"/>
      <c r="AH78" s="845"/>
      <c r="AI78" s="845"/>
      <c r="AJ78" s="845"/>
      <c r="AK78" s="845"/>
      <c r="AL78" s="845"/>
      <c r="AM78" s="845"/>
      <c r="AN78" s="845"/>
      <c r="AO78" s="845"/>
      <c r="AP78" s="845"/>
      <c r="AQ78" s="924"/>
      <c r="AR78" s="924"/>
      <c r="AS78" s="924"/>
      <c r="AT78" s="924"/>
      <c r="AU78" s="924"/>
      <c r="AV78" s="924"/>
      <c r="AW78" s="924"/>
      <c r="AX78" s="924"/>
      <c r="AY78" s="924"/>
      <c r="AZ78" s="924"/>
      <c r="BA78" s="924"/>
      <c r="BB78" s="924"/>
      <c r="BC78" s="924"/>
      <c r="BD78" s="924"/>
      <c r="BE78" s="924"/>
      <c r="BF78" s="924"/>
      <c r="BG78" s="924"/>
      <c r="BH78" s="924"/>
      <c r="BI78" s="924"/>
      <c r="BJ78" s="924"/>
      <c r="BK78" s="924"/>
      <c r="BL78" s="924"/>
      <c r="BM78" s="924"/>
      <c r="BN78" s="924"/>
      <c r="BO78" s="924"/>
      <c r="BP78" s="924"/>
      <c r="BQ78" s="924"/>
      <c r="BR78" s="924"/>
      <c r="BS78" s="924"/>
      <c r="BT78" s="845"/>
      <c r="BU78" s="845"/>
      <c r="BV78" s="845"/>
      <c r="BW78" s="845"/>
      <c r="BX78" s="846"/>
    </row>
    <row r="79" spans="3:76" s="7" customFormat="1" ht="5.0999999999999996" customHeight="1"/>
    <row r="80" spans="3:76" s="7" customFormat="1" ht="5.0999999999999996" customHeight="1"/>
    <row r="81" ht="5.0999999999999996" customHeight="1"/>
    <row r="82" ht="5.0999999999999996" customHeight="1"/>
    <row r="83" ht="5.0999999999999996" customHeight="1"/>
    <row r="84" ht="5.0999999999999996" customHeight="1"/>
    <row r="85" ht="5.0999999999999996" customHeight="1"/>
    <row r="86" ht="5.0999999999999996" customHeight="1"/>
    <row r="87" ht="5.0999999999999996" customHeight="1"/>
    <row r="88" ht="5.0999999999999996" customHeight="1"/>
    <row r="89" ht="5.0999999999999996" customHeight="1"/>
    <row r="90" ht="5.0999999999999996" customHeight="1"/>
    <row r="91" ht="5.0999999999999996" customHeight="1"/>
    <row r="92" ht="5.0999999999999996" customHeight="1"/>
    <row r="93" ht="5.0999999999999996" customHeight="1"/>
    <row r="94" ht="5.0999999999999996" customHeight="1"/>
    <row r="95" ht="5.0999999999999996" customHeight="1"/>
    <row r="96" ht="5.0999999999999996" customHeight="1"/>
    <row r="97" ht="5.0999999999999996" customHeight="1"/>
    <row r="98" ht="5.0999999999999996" customHeight="1"/>
    <row r="99" ht="5.0999999999999996" customHeight="1"/>
    <row r="100" ht="5.0999999999999996" customHeight="1"/>
    <row r="101" ht="5.0999999999999996" customHeight="1"/>
    <row r="102" ht="5.0999999999999996" customHeight="1"/>
    <row r="103" ht="5.0999999999999996" customHeight="1"/>
    <row r="104" ht="5.0999999999999996" customHeight="1"/>
    <row r="105" ht="5.0999999999999996" customHeight="1"/>
    <row r="106" ht="5.0999999999999996" customHeight="1"/>
    <row r="107" ht="5.0999999999999996" customHeight="1"/>
    <row r="108" ht="5.0999999999999996" customHeight="1"/>
    <row r="109" ht="5.0999999999999996" customHeight="1"/>
    <row r="110" ht="5.0999999999999996" customHeight="1"/>
    <row r="111" ht="5.0999999999999996" customHeight="1"/>
    <row r="112" ht="5.0999999999999996" customHeight="1"/>
    <row r="113" ht="5.0999999999999996" customHeight="1"/>
    <row r="114" ht="5.0999999999999996" customHeight="1"/>
    <row r="115" ht="5.0999999999999996" customHeight="1"/>
    <row r="116" ht="5.0999999999999996" customHeight="1"/>
    <row r="117" ht="5.0999999999999996" customHeight="1"/>
    <row r="118" ht="5.0999999999999996" customHeight="1"/>
    <row r="119" ht="5.0999999999999996" customHeight="1"/>
    <row r="120" ht="5.0999999999999996" customHeight="1"/>
    <row r="121" ht="5.0999999999999996" customHeight="1"/>
    <row r="122" ht="5.0999999999999996" customHeight="1"/>
    <row r="123" ht="5.0999999999999996" customHeight="1"/>
    <row r="124" ht="5.0999999999999996" customHeight="1"/>
    <row r="125" ht="5.0999999999999996" customHeight="1"/>
    <row r="126" ht="5.0999999999999996" customHeight="1"/>
    <row r="127" ht="5.0999999999999996" customHeight="1"/>
    <row r="128" ht="5.0999999999999996" customHeight="1"/>
    <row r="129" ht="5.0999999999999996" customHeight="1"/>
    <row r="130" ht="5.0999999999999996" customHeight="1"/>
    <row r="131" ht="5.0999999999999996" customHeight="1"/>
    <row r="132" ht="5.0999999999999996" customHeight="1"/>
    <row r="133" ht="5.0999999999999996" customHeight="1"/>
    <row r="134" ht="5.0999999999999996" customHeight="1"/>
    <row r="135" ht="5.0999999999999996" customHeight="1"/>
    <row r="136" ht="5.0999999999999996" customHeight="1"/>
    <row r="137" ht="5.0999999999999996" customHeight="1"/>
    <row r="138" ht="5.0999999999999996" customHeight="1"/>
    <row r="139" ht="5.0999999999999996" customHeight="1"/>
    <row r="140" ht="5.0999999999999996" customHeight="1"/>
    <row r="141" ht="5.0999999999999996" customHeight="1"/>
    <row r="142" ht="5.0999999999999996" customHeight="1"/>
    <row r="143" ht="5.0999999999999996" customHeight="1"/>
    <row r="144" ht="5.0999999999999996" customHeight="1"/>
    <row r="145" ht="5.0999999999999996" customHeight="1"/>
    <row r="146" ht="5.0999999999999996" customHeight="1"/>
    <row r="147" ht="5.0999999999999996" customHeight="1"/>
    <row r="148" ht="5.0999999999999996" customHeight="1"/>
    <row r="149" ht="5.0999999999999996" customHeight="1"/>
    <row r="150" ht="5.0999999999999996" customHeight="1"/>
    <row r="151" ht="5.0999999999999996" customHeight="1"/>
    <row r="152" ht="5.0999999999999996" customHeight="1"/>
    <row r="153" ht="5.0999999999999996" customHeight="1"/>
    <row r="154" ht="5.0999999999999996" customHeight="1"/>
    <row r="155" ht="5.0999999999999996" customHeight="1"/>
    <row r="156" ht="5.0999999999999996" customHeight="1"/>
    <row r="157" ht="5.0999999999999996" customHeight="1"/>
    <row r="158" ht="5.0999999999999996" customHeight="1"/>
    <row r="159" ht="5.0999999999999996" customHeight="1"/>
    <row r="160" ht="5.0999999999999996" customHeight="1"/>
    <row r="161" ht="5.0999999999999996" customHeight="1"/>
    <row r="162" ht="5.0999999999999996" customHeight="1"/>
    <row r="163" ht="5.0999999999999996" customHeight="1"/>
    <row r="164" ht="5.0999999999999996" customHeight="1"/>
    <row r="246" spans="61:61">
      <c r="BI246" s="9">
        <v>1</v>
      </c>
    </row>
  </sheetData>
  <sheetProtection password="EF67" sheet="1" objects="1" scenarios="1"/>
  <customSheetViews>
    <customSheetView guid="{3C754161-0973-11DE-9EED-00138FBA2CD0}" showPageBreaks="1" showGridLines="0" view="pageBreakPreview" showRuler="0" topLeftCell="A7">
      <selection activeCell="V16" sqref="V16:BW18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102">
    <mergeCell ref="C3:BX5"/>
    <mergeCell ref="C6:BX7"/>
    <mergeCell ref="C8:BX9"/>
    <mergeCell ref="C10:BX11"/>
    <mergeCell ref="E20:F22"/>
    <mergeCell ref="E16:F18"/>
    <mergeCell ref="G16:U18"/>
    <mergeCell ref="E19:BW19"/>
    <mergeCell ref="V16:BW18"/>
    <mergeCell ref="C14:C15"/>
    <mergeCell ref="C16:D22"/>
    <mergeCell ref="D14:F15"/>
    <mergeCell ref="AJ20:AK22"/>
    <mergeCell ref="AL20:AM22"/>
    <mergeCell ref="X20:Y22"/>
    <mergeCell ref="G14:BX15"/>
    <mergeCell ref="C13:BX13"/>
    <mergeCell ref="C23:BX23"/>
    <mergeCell ref="C37:C40"/>
    <mergeCell ref="AH20:AI22"/>
    <mergeCell ref="Z20:AA22"/>
    <mergeCell ref="N20:O22"/>
    <mergeCell ref="V20:W22"/>
    <mergeCell ref="AB20:AC22"/>
    <mergeCell ref="R20:S22"/>
    <mergeCell ref="P20:Q22"/>
    <mergeCell ref="T20:U22"/>
    <mergeCell ref="G37:BH40"/>
    <mergeCell ref="AD20:AE22"/>
    <mergeCell ref="BI25:BX26"/>
    <mergeCell ref="AF20:AG22"/>
    <mergeCell ref="BX16:BX22"/>
    <mergeCell ref="BE20:BF22"/>
    <mergeCell ref="BG20:BH22"/>
    <mergeCell ref="BI41:BX44"/>
    <mergeCell ref="G20:M22"/>
    <mergeCell ref="C33:C36"/>
    <mergeCell ref="D37:F40"/>
    <mergeCell ref="C41:C44"/>
    <mergeCell ref="D25:F28"/>
    <mergeCell ref="G41:BH44"/>
    <mergeCell ref="G29:BH32"/>
    <mergeCell ref="G33:BH36"/>
    <mergeCell ref="C25:C28"/>
    <mergeCell ref="D41:F44"/>
    <mergeCell ref="G25:BH28"/>
    <mergeCell ref="D29:F32"/>
    <mergeCell ref="D33:F36"/>
    <mergeCell ref="C29:C32"/>
    <mergeCell ref="BS20:BT22"/>
    <mergeCell ref="BI20:BJ22"/>
    <mergeCell ref="BK20:BL22"/>
    <mergeCell ref="BM20:BN22"/>
    <mergeCell ref="BO20:BP22"/>
    <mergeCell ref="BQ20:BR22"/>
    <mergeCell ref="AO20:AY22"/>
    <mergeCell ref="BA20:BB22"/>
    <mergeCell ref="BC20:BD22"/>
    <mergeCell ref="AX66:AY68"/>
    <mergeCell ref="AE66:AE68"/>
    <mergeCell ref="G45:BH48"/>
    <mergeCell ref="G57:BH60"/>
    <mergeCell ref="C53:C56"/>
    <mergeCell ref="AN66:AO68"/>
    <mergeCell ref="AP66:AQ68"/>
    <mergeCell ref="AR66:AS68"/>
    <mergeCell ref="AT66:AU68"/>
    <mergeCell ref="D57:F60"/>
    <mergeCell ref="C66:F68"/>
    <mergeCell ref="D45:F48"/>
    <mergeCell ref="D53:F56"/>
    <mergeCell ref="D49:F52"/>
    <mergeCell ref="C57:C60"/>
    <mergeCell ref="C45:C48"/>
    <mergeCell ref="C49:C52"/>
    <mergeCell ref="G49:BH52"/>
    <mergeCell ref="AJ66:AK68"/>
    <mergeCell ref="AH66:AI68"/>
    <mergeCell ref="BI49:BX52"/>
    <mergeCell ref="BI57:BX60"/>
    <mergeCell ref="BT76:BX78"/>
    <mergeCell ref="BI27:BX28"/>
    <mergeCell ref="AZ66:BX68"/>
    <mergeCell ref="AR71:BR75"/>
    <mergeCell ref="BS71:BX75"/>
    <mergeCell ref="AV66:AW68"/>
    <mergeCell ref="BI29:BX32"/>
    <mergeCell ref="BI61:BX64"/>
    <mergeCell ref="BI33:BX36"/>
    <mergeCell ref="AQ76:BS78"/>
    <mergeCell ref="BI37:BX40"/>
    <mergeCell ref="BI45:BX48"/>
    <mergeCell ref="BI53:BX56"/>
    <mergeCell ref="G53:BH56"/>
    <mergeCell ref="C76:AP78"/>
    <mergeCell ref="G69:AD72"/>
    <mergeCell ref="AF66:AG68"/>
    <mergeCell ref="G66:AD68"/>
    <mergeCell ref="C61:C64"/>
    <mergeCell ref="D61:F64"/>
    <mergeCell ref="G61:BH64"/>
    <mergeCell ref="AL66:AM68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C1:BX246"/>
  <sheetViews>
    <sheetView showGridLines="0" view="pageBreakPreview" zoomScale="145" zoomScaleNormal="110" workbookViewId="0">
      <selection activeCell="AZ20" sqref="AZ20:BA22"/>
    </sheetView>
  </sheetViews>
  <sheetFormatPr defaultColWidth="1.140625" defaultRowHeight="12.75"/>
  <cols>
    <col min="1" max="16384" width="1.140625" style="9"/>
  </cols>
  <sheetData>
    <row r="1" spans="3:76" s="7" customFormat="1" ht="5.0999999999999996" customHeight="1"/>
    <row r="2" spans="3:76" s="7" customFormat="1" ht="5.0999999999999996" customHeight="1"/>
    <row r="3" spans="3:76" s="7" customFormat="1" ht="5.0999999999999996" customHeight="1">
      <c r="C3" s="690" t="s">
        <v>91</v>
      </c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819"/>
      <c r="AO3" s="819"/>
      <c r="AP3" s="819"/>
      <c r="AQ3" s="819"/>
      <c r="AR3" s="819"/>
      <c r="AS3" s="819"/>
      <c r="AT3" s="819"/>
      <c r="AU3" s="819"/>
      <c r="AV3" s="819"/>
      <c r="AW3" s="819"/>
      <c r="AX3" s="819"/>
      <c r="AY3" s="819"/>
      <c r="AZ3" s="819"/>
      <c r="BA3" s="819"/>
      <c r="BB3" s="819"/>
      <c r="BC3" s="819"/>
      <c r="BD3" s="819"/>
      <c r="BE3" s="819"/>
      <c r="BF3" s="819"/>
      <c r="BG3" s="819"/>
      <c r="BH3" s="819"/>
      <c r="BI3" s="819"/>
      <c r="BJ3" s="819"/>
      <c r="BK3" s="819"/>
      <c r="BL3" s="819"/>
      <c r="BM3" s="819"/>
      <c r="BN3" s="819"/>
      <c r="BO3" s="819"/>
      <c r="BP3" s="819"/>
      <c r="BQ3" s="819"/>
      <c r="BR3" s="819"/>
      <c r="BS3" s="819"/>
      <c r="BT3" s="819"/>
      <c r="BU3" s="819"/>
      <c r="BV3" s="819"/>
      <c r="BW3" s="819"/>
      <c r="BX3" s="820"/>
    </row>
    <row r="4" spans="3:76" s="7" customFormat="1" ht="5.0999999999999996" customHeight="1">
      <c r="C4" s="821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822"/>
      <c r="AA4" s="822"/>
      <c r="AB4" s="822"/>
      <c r="AC4" s="822"/>
      <c r="AD4" s="822"/>
      <c r="AE4" s="822"/>
      <c r="AF4" s="822"/>
      <c r="AG4" s="822"/>
      <c r="AH4" s="822"/>
      <c r="AI4" s="822"/>
      <c r="AJ4" s="822"/>
      <c r="AK4" s="822"/>
      <c r="AL4" s="822"/>
      <c r="AM4" s="822"/>
      <c r="AN4" s="822"/>
      <c r="AO4" s="822"/>
      <c r="AP4" s="822"/>
      <c r="AQ4" s="822"/>
      <c r="AR4" s="822"/>
      <c r="AS4" s="822"/>
      <c r="AT4" s="822"/>
      <c r="AU4" s="822"/>
      <c r="AV4" s="822"/>
      <c r="AW4" s="822"/>
      <c r="AX4" s="822"/>
      <c r="AY4" s="822"/>
      <c r="AZ4" s="822"/>
      <c r="BA4" s="822"/>
      <c r="BB4" s="822"/>
      <c r="BC4" s="822"/>
      <c r="BD4" s="822"/>
      <c r="BE4" s="822"/>
      <c r="BF4" s="822"/>
      <c r="BG4" s="822"/>
      <c r="BH4" s="822"/>
      <c r="BI4" s="822"/>
      <c r="BJ4" s="822"/>
      <c r="BK4" s="822"/>
      <c r="BL4" s="822"/>
      <c r="BM4" s="822"/>
      <c r="BN4" s="822"/>
      <c r="BO4" s="822"/>
      <c r="BP4" s="822"/>
      <c r="BQ4" s="822"/>
      <c r="BR4" s="822"/>
      <c r="BS4" s="822"/>
      <c r="BT4" s="822"/>
      <c r="BU4" s="822"/>
      <c r="BV4" s="822"/>
      <c r="BW4" s="822"/>
      <c r="BX4" s="823"/>
    </row>
    <row r="5" spans="3:76" s="7" customFormat="1" ht="5.0999999999999996" customHeight="1">
      <c r="C5" s="821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  <c r="AQ5" s="822"/>
      <c r="AR5" s="822"/>
      <c r="AS5" s="822"/>
      <c r="AT5" s="822"/>
      <c r="AU5" s="822"/>
      <c r="AV5" s="822"/>
      <c r="AW5" s="822"/>
      <c r="AX5" s="822"/>
      <c r="AY5" s="822"/>
      <c r="AZ5" s="822"/>
      <c r="BA5" s="822"/>
      <c r="BB5" s="822"/>
      <c r="BC5" s="822"/>
      <c r="BD5" s="822"/>
      <c r="BE5" s="822"/>
      <c r="BF5" s="822"/>
      <c r="BG5" s="822"/>
      <c r="BH5" s="822"/>
      <c r="BI5" s="822"/>
      <c r="BJ5" s="822"/>
      <c r="BK5" s="822"/>
      <c r="BL5" s="822"/>
      <c r="BM5" s="822"/>
      <c r="BN5" s="822"/>
      <c r="BO5" s="822"/>
      <c r="BP5" s="822"/>
      <c r="BQ5" s="822"/>
      <c r="BR5" s="822"/>
      <c r="BS5" s="822"/>
      <c r="BT5" s="822"/>
      <c r="BU5" s="822"/>
      <c r="BV5" s="822"/>
      <c r="BW5" s="822"/>
      <c r="BX5" s="823"/>
    </row>
    <row r="6" spans="3:76" s="7" customFormat="1" ht="5.0999999999999996" customHeight="1">
      <c r="C6" s="696" t="s">
        <v>266</v>
      </c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824"/>
      <c r="AB6" s="824"/>
      <c r="AC6" s="824"/>
      <c r="AD6" s="824"/>
      <c r="AE6" s="824"/>
      <c r="AF6" s="824"/>
      <c r="AG6" s="824"/>
      <c r="AH6" s="824"/>
      <c r="AI6" s="824"/>
      <c r="AJ6" s="824"/>
      <c r="AK6" s="824"/>
      <c r="AL6" s="824"/>
      <c r="AM6" s="824"/>
      <c r="AN6" s="824"/>
      <c r="AO6" s="824"/>
      <c r="AP6" s="824"/>
      <c r="AQ6" s="824"/>
      <c r="AR6" s="824"/>
      <c r="AS6" s="824"/>
      <c r="AT6" s="824"/>
      <c r="AU6" s="824"/>
      <c r="AV6" s="824"/>
      <c r="AW6" s="824"/>
      <c r="AX6" s="824"/>
      <c r="AY6" s="824"/>
      <c r="AZ6" s="824"/>
      <c r="BA6" s="824"/>
      <c r="BB6" s="824"/>
      <c r="BC6" s="824"/>
      <c r="BD6" s="824"/>
      <c r="BE6" s="824"/>
      <c r="BF6" s="824"/>
      <c r="BG6" s="824"/>
      <c r="BH6" s="824"/>
      <c r="BI6" s="824"/>
      <c r="BJ6" s="824"/>
      <c r="BK6" s="824"/>
      <c r="BL6" s="824"/>
      <c r="BM6" s="824"/>
      <c r="BN6" s="824"/>
      <c r="BO6" s="824"/>
      <c r="BP6" s="824"/>
      <c r="BQ6" s="824"/>
      <c r="BR6" s="824"/>
      <c r="BS6" s="824"/>
      <c r="BT6" s="824"/>
      <c r="BU6" s="824"/>
      <c r="BV6" s="824"/>
      <c r="BW6" s="824"/>
      <c r="BX6" s="825"/>
    </row>
    <row r="7" spans="3:76" s="7" customFormat="1" ht="8.25" customHeight="1">
      <c r="C7" s="696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824"/>
      <c r="AF7" s="824"/>
      <c r="AG7" s="824"/>
      <c r="AH7" s="824"/>
      <c r="AI7" s="824"/>
      <c r="AJ7" s="824"/>
      <c r="AK7" s="824"/>
      <c r="AL7" s="824"/>
      <c r="AM7" s="824"/>
      <c r="AN7" s="824"/>
      <c r="AO7" s="824"/>
      <c r="AP7" s="824"/>
      <c r="AQ7" s="824"/>
      <c r="AR7" s="824"/>
      <c r="AS7" s="824"/>
      <c r="AT7" s="824"/>
      <c r="AU7" s="824"/>
      <c r="AV7" s="824"/>
      <c r="AW7" s="824"/>
      <c r="AX7" s="824"/>
      <c r="AY7" s="824"/>
      <c r="AZ7" s="824"/>
      <c r="BA7" s="824"/>
      <c r="BB7" s="824"/>
      <c r="BC7" s="824"/>
      <c r="BD7" s="824"/>
      <c r="BE7" s="824"/>
      <c r="BF7" s="824"/>
      <c r="BG7" s="824"/>
      <c r="BH7" s="824"/>
      <c r="BI7" s="824"/>
      <c r="BJ7" s="824"/>
      <c r="BK7" s="824"/>
      <c r="BL7" s="824"/>
      <c r="BM7" s="824"/>
      <c r="BN7" s="824"/>
      <c r="BO7" s="824"/>
      <c r="BP7" s="824"/>
      <c r="BQ7" s="824"/>
      <c r="BR7" s="824"/>
      <c r="BS7" s="824"/>
      <c r="BT7" s="824"/>
      <c r="BU7" s="824"/>
      <c r="BV7" s="824"/>
      <c r="BW7" s="824"/>
      <c r="BX7" s="825"/>
    </row>
    <row r="8" spans="3:76" s="7" customFormat="1" ht="5.0999999999999996" customHeight="1">
      <c r="C8" s="696" t="s">
        <v>83</v>
      </c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824"/>
      <c r="AF8" s="824"/>
      <c r="AG8" s="824"/>
      <c r="AH8" s="824"/>
      <c r="AI8" s="824"/>
      <c r="AJ8" s="824"/>
      <c r="AK8" s="824"/>
      <c r="AL8" s="824"/>
      <c r="AM8" s="824"/>
      <c r="AN8" s="824"/>
      <c r="AO8" s="824"/>
      <c r="AP8" s="824"/>
      <c r="AQ8" s="824"/>
      <c r="AR8" s="824"/>
      <c r="AS8" s="824"/>
      <c r="AT8" s="824"/>
      <c r="AU8" s="824"/>
      <c r="AV8" s="824"/>
      <c r="AW8" s="824"/>
      <c r="AX8" s="824"/>
      <c r="AY8" s="824"/>
      <c r="AZ8" s="824"/>
      <c r="BA8" s="824"/>
      <c r="BB8" s="824"/>
      <c r="BC8" s="824"/>
      <c r="BD8" s="824"/>
      <c r="BE8" s="824"/>
      <c r="BF8" s="824"/>
      <c r="BG8" s="824"/>
      <c r="BH8" s="824"/>
      <c r="BI8" s="824"/>
      <c r="BJ8" s="824"/>
      <c r="BK8" s="824"/>
      <c r="BL8" s="824"/>
      <c r="BM8" s="824"/>
      <c r="BN8" s="824"/>
      <c r="BO8" s="824"/>
      <c r="BP8" s="824"/>
      <c r="BQ8" s="824"/>
      <c r="BR8" s="824"/>
      <c r="BS8" s="824"/>
      <c r="BT8" s="824"/>
      <c r="BU8" s="824"/>
      <c r="BV8" s="824"/>
      <c r="BW8" s="824"/>
      <c r="BX8" s="825"/>
    </row>
    <row r="9" spans="3:76" s="7" customFormat="1" ht="6.75" customHeight="1">
      <c r="C9" s="696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824"/>
      <c r="Y9" s="824"/>
      <c r="Z9" s="824"/>
      <c r="AA9" s="824"/>
      <c r="AB9" s="824"/>
      <c r="AC9" s="824"/>
      <c r="AD9" s="824"/>
      <c r="AE9" s="824"/>
      <c r="AF9" s="824"/>
      <c r="AG9" s="824"/>
      <c r="AH9" s="824"/>
      <c r="AI9" s="824"/>
      <c r="AJ9" s="824"/>
      <c r="AK9" s="824"/>
      <c r="AL9" s="824"/>
      <c r="AM9" s="824"/>
      <c r="AN9" s="824"/>
      <c r="AO9" s="824"/>
      <c r="AP9" s="824"/>
      <c r="AQ9" s="824"/>
      <c r="AR9" s="824"/>
      <c r="AS9" s="824"/>
      <c r="AT9" s="824"/>
      <c r="AU9" s="824"/>
      <c r="AV9" s="824"/>
      <c r="AW9" s="824"/>
      <c r="AX9" s="824"/>
      <c r="AY9" s="824"/>
      <c r="AZ9" s="824"/>
      <c r="BA9" s="824"/>
      <c r="BB9" s="824"/>
      <c r="BC9" s="824"/>
      <c r="BD9" s="824"/>
      <c r="BE9" s="824"/>
      <c r="BF9" s="824"/>
      <c r="BG9" s="824"/>
      <c r="BH9" s="824"/>
      <c r="BI9" s="824"/>
      <c r="BJ9" s="824"/>
      <c r="BK9" s="824"/>
      <c r="BL9" s="824"/>
      <c r="BM9" s="824"/>
      <c r="BN9" s="824"/>
      <c r="BO9" s="824"/>
      <c r="BP9" s="824"/>
      <c r="BQ9" s="824"/>
      <c r="BR9" s="824"/>
      <c r="BS9" s="824"/>
      <c r="BT9" s="824"/>
      <c r="BU9" s="824"/>
      <c r="BV9" s="824"/>
      <c r="BW9" s="824"/>
      <c r="BX9" s="825"/>
    </row>
    <row r="10" spans="3:76" s="7" customFormat="1" ht="5.0999999999999996" customHeight="1">
      <c r="C10" s="826" t="s">
        <v>92</v>
      </c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7"/>
      <c r="AF10" s="827"/>
      <c r="AG10" s="827"/>
      <c r="AH10" s="827"/>
      <c r="AI10" s="827"/>
      <c r="AJ10" s="827"/>
      <c r="AK10" s="827"/>
      <c r="AL10" s="827"/>
      <c r="AM10" s="827"/>
      <c r="AN10" s="827"/>
      <c r="AO10" s="827"/>
      <c r="AP10" s="827"/>
      <c r="AQ10" s="827"/>
      <c r="AR10" s="827"/>
      <c r="AS10" s="827"/>
      <c r="AT10" s="827"/>
      <c r="AU10" s="827"/>
      <c r="AV10" s="827"/>
      <c r="AW10" s="827"/>
      <c r="AX10" s="827"/>
      <c r="AY10" s="827"/>
      <c r="AZ10" s="827"/>
      <c r="BA10" s="827"/>
      <c r="BB10" s="827"/>
      <c r="BC10" s="827"/>
      <c r="BD10" s="827"/>
      <c r="BE10" s="827"/>
      <c r="BF10" s="827"/>
      <c r="BG10" s="827"/>
      <c r="BH10" s="827"/>
      <c r="BI10" s="827"/>
      <c r="BJ10" s="827"/>
      <c r="BK10" s="827"/>
      <c r="BL10" s="827"/>
      <c r="BM10" s="827"/>
      <c r="BN10" s="827"/>
      <c r="BO10" s="827"/>
      <c r="BP10" s="827"/>
      <c r="BQ10" s="827"/>
      <c r="BR10" s="827"/>
      <c r="BS10" s="827"/>
      <c r="BT10" s="827"/>
      <c r="BU10" s="827"/>
      <c r="BV10" s="827"/>
      <c r="BW10" s="827"/>
      <c r="BX10" s="828"/>
    </row>
    <row r="11" spans="3:76" s="7" customFormat="1" ht="8.25" customHeight="1">
      <c r="C11" s="829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0"/>
      <c r="AJ11" s="830"/>
      <c r="AK11" s="830"/>
      <c r="AL11" s="830"/>
      <c r="AM11" s="830"/>
      <c r="AN11" s="830"/>
      <c r="AO11" s="830"/>
      <c r="AP11" s="830"/>
      <c r="AQ11" s="830"/>
      <c r="AR11" s="830"/>
      <c r="AS11" s="830"/>
      <c r="AT11" s="830"/>
      <c r="AU11" s="830"/>
      <c r="AV11" s="830"/>
      <c r="AW11" s="830"/>
      <c r="AX11" s="830"/>
      <c r="AY11" s="830"/>
      <c r="AZ11" s="830"/>
      <c r="BA11" s="830"/>
      <c r="BB11" s="830"/>
      <c r="BC11" s="830"/>
      <c r="BD11" s="830"/>
      <c r="BE11" s="830"/>
      <c r="BF11" s="830"/>
      <c r="BG11" s="830"/>
      <c r="BH11" s="830"/>
      <c r="BI11" s="830"/>
      <c r="BJ11" s="830"/>
      <c r="BK11" s="830"/>
      <c r="BL11" s="830"/>
      <c r="BM11" s="830"/>
      <c r="BN11" s="830"/>
      <c r="BO11" s="830"/>
      <c r="BP11" s="830"/>
      <c r="BQ11" s="830"/>
      <c r="BR11" s="830"/>
      <c r="BS11" s="830"/>
      <c r="BT11" s="830"/>
      <c r="BU11" s="830"/>
      <c r="BV11" s="830"/>
      <c r="BW11" s="830"/>
      <c r="BX11" s="831"/>
    </row>
    <row r="12" spans="3:76" s="7" customFormat="1" ht="12.75" customHeight="1"/>
    <row r="13" spans="3:76" s="7" customFormat="1" ht="5.0999999999999996" customHeight="1">
      <c r="C13" s="832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833"/>
      <c r="O13" s="833"/>
      <c r="P13" s="833"/>
      <c r="Q13" s="833"/>
      <c r="R13" s="833"/>
      <c r="S13" s="833"/>
      <c r="T13" s="833"/>
      <c r="U13" s="833"/>
      <c r="V13" s="833"/>
      <c r="W13" s="833"/>
      <c r="X13" s="833"/>
      <c r="Y13" s="833"/>
      <c r="Z13" s="833"/>
      <c r="AA13" s="833"/>
      <c r="AB13" s="833"/>
      <c r="AC13" s="833"/>
      <c r="AD13" s="833"/>
      <c r="AE13" s="833"/>
      <c r="AF13" s="833"/>
      <c r="AG13" s="833"/>
      <c r="AH13" s="833"/>
      <c r="AI13" s="833"/>
      <c r="AJ13" s="833"/>
      <c r="AK13" s="833"/>
      <c r="AL13" s="833"/>
      <c r="AM13" s="833"/>
      <c r="AN13" s="833"/>
      <c r="AO13" s="833"/>
      <c r="AP13" s="833"/>
      <c r="AQ13" s="833"/>
      <c r="AR13" s="833"/>
      <c r="AS13" s="833"/>
      <c r="AT13" s="833"/>
      <c r="AU13" s="833"/>
      <c r="AV13" s="833"/>
      <c r="AW13" s="833"/>
      <c r="AX13" s="833"/>
      <c r="AY13" s="833"/>
      <c r="AZ13" s="833"/>
      <c r="BA13" s="833"/>
      <c r="BB13" s="833"/>
      <c r="BC13" s="833"/>
      <c r="BD13" s="833"/>
      <c r="BE13" s="833"/>
      <c r="BF13" s="833"/>
      <c r="BG13" s="833"/>
      <c r="BH13" s="833"/>
      <c r="BI13" s="833"/>
      <c r="BJ13" s="833"/>
      <c r="BK13" s="833"/>
      <c r="BL13" s="833"/>
      <c r="BM13" s="833"/>
      <c r="BN13" s="833"/>
      <c r="BO13" s="833"/>
      <c r="BP13" s="833"/>
      <c r="BQ13" s="833"/>
      <c r="BR13" s="833"/>
      <c r="BS13" s="833"/>
      <c r="BT13" s="833"/>
      <c r="BU13" s="833"/>
      <c r="BV13" s="833"/>
      <c r="BW13" s="833"/>
      <c r="BX13" s="834"/>
    </row>
    <row r="14" spans="3:76" s="7" customFormat="1" ht="5.0999999999999996" customHeight="1">
      <c r="C14" s="839"/>
      <c r="D14" s="679" t="s">
        <v>11</v>
      </c>
      <c r="E14" s="840"/>
      <c r="F14" s="840"/>
      <c r="G14" s="679" t="s">
        <v>12</v>
      </c>
      <c r="H14" s="840"/>
      <c r="I14" s="840"/>
      <c r="J14" s="840"/>
      <c r="K14" s="840"/>
      <c r="L14" s="840"/>
      <c r="M14" s="840"/>
      <c r="N14" s="840"/>
      <c r="O14" s="840"/>
      <c r="P14" s="840"/>
      <c r="Q14" s="840"/>
      <c r="R14" s="840"/>
      <c r="S14" s="840"/>
      <c r="T14" s="840"/>
      <c r="U14" s="840"/>
      <c r="V14" s="840"/>
      <c r="W14" s="840"/>
      <c r="X14" s="840"/>
      <c r="Y14" s="840"/>
      <c r="Z14" s="840"/>
      <c r="AA14" s="840"/>
      <c r="AB14" s="840"/>
      <c r="AC14" s="840"/>
      <c r="AD14" s="840"/>
      <c r="AE14" s="840"/>
      <c r="AF14" s="840"/>
      <c r="AG14" s="840"/>
      <c r="AH14" s="840"/>
      <c r="AI14" s="840"/>
      <c r="AJ14" s="840"/>
      <c r="AK14" s="840"/>
      <c r="AL14" s="840"/>
      <c r="AM14" s="840"/>
      <c r="AN14" s="840"/>
      <c r="AO14" s="840"/>
      <c r="AP14" s="840"/>
      <c r="AQ14" s="840"/>
      <c r="AR14" s="840"/>
      <c r="AS14" s="840"/>
      <c r="AT14" s="840"/>
      <c r="AU14" s="840"/>
      <c r="AV14" s="840"/>
      <c r="AW14" s="840"/>
      <c r="AX14" s="840"/>
      <c r="AY14" s="840"/>
      <c r="AZ14" s="840"/>
      <c r="BA14" s="840"/>
      <c r="BB14" s="840"/>
      <c r="BC14" s="840"/>
      <c r="BD14" s="840"/>
      <c r="BE14" s="840"/>
      <c r="BF14" s="840"/>
      <c r="BG14" s="840"/>
      <c r="BH14" s="840"/>
      <c r="BI14" s="840"/>
      <c r="BJ14" s="840"/>
      <c r="BK14" s="840"/>
      <c r="BL14" s="840"/>
      <c r="BM14" s="840"/>
      <c r="BN14" s="840"/>
      <c r="BO14" s="840"/>
      <c r="BP14" s="840"/>
      <c r="BQ14" s="840"/>
      <c r="BR14" s="840"/>
      <c r="BS14" s="840"/>
      <c r="BT14" s="840"/>
      <c r="BU14" s="840"/>
      <c r="BV14" s="840"/>
      <c r="BW14" s="840"/>
      <c r="BX14" s="854"/>
    </row>
    <row r="15" spans="3:76" s="7" customFormat="1" ht="5.0999999999999996" customHeight="1">
      <c r="C15" s="839"/>
      <c r="D15" s="840"/>
      <c r="E15" s="840"/>
      <c r="F15" s="840"/>
      <c r="G15" s="840"/>
      <c r="H15" s="840"/>
      <c r="I15" s="840"/>
      <c r="J15" s="840"/>
      <c r="K15" s="840"/>
      <c r="L15" s="840"/>
      <c r="M15" s="840"/>
      <c r="N15" s="840"/>
      <c r="O15" s="840"/>
      <c r="P15" s="840"/>
      <c r="Q15" s="840"/>
      <c r="R15" s="840"/>
      <c r="S15" s="840"/>
      <c r="T15" s="840"/>
      <c r="U15" s="840"/>
      <c r="V15" s="840"/>
      <c r="W15" s="840"/>
      <c r="X15" s="840"/>
      <c r="Y15" s="840"/>
      <c r="Z15" s="840"/>
      <c r="AA15" s="840"/>
      <c r="AB15" s="840"/>
      <c r="AC15" s="840"/>
      <c r="AD15" s="840"/>
      <c r="AE15" s="840"/>
      <c r="AF15" s="840"/>
      <c r="AG15" s="840"/>
      <c r="AH15" s="840"/>
      <c r="AI15" s="840"/>
      <c r="AJ15" s="840"/>
      <c r="AK15" s="840"/>
      <c r="AL15" s="840"/>
      <c r="AM15" s="840"/>
      <c r="AN15" s="840"/>
      <c r="AO15" s="840"/>
      <c r="AP15" s="840"/>
      <c r="AQ15" s="840"/>
      <c r="AR15" s="840"/>
      <c r="AS15" s="840"/>
      <c r="AT15" s="840"/>
      <c r="AU15" s="840"/>
      <c r="AV15" s="840"/>
      <c r="AW15" s="840"/>
      <c r="AX15" s="840"/>
      <c r="AY15" s="840"/>
      <c r="AZ15" s="840"/>
      <c r="BA15" s="840"/>
      <c r="BB15" s="840"/>
      <c r="BC15" s="840"/>
      <c r="BD15" s="840"/>
      <c r="BE15" s="840"/>
      <c r="BF15" s="840"/>
      <c r="BG15" s="840"/>
      <c r="BH15" s="840"/>
      <c r="BI15" s="840"/>
      <c r="BJ15" s="840"/>
      <c r="BK15" s="840"/>
      <c r="BL15" s="840"/>
      <c r="BM15" s="840"/>
      <c r="BN15" s="840"/>
      <c r="BO15" s="840"/>
      <c r="BP15" s="840"/>
      <c r="BQ15" s="840"/>
      <c r="BR15" s="840"/>
      <c r="BS15" s="840"/>
      <c r="BT15" s="840"/>
      <c r="BU15" s="840"/>
      <c r="BV15" s="840"/>
      <c r="BW15" s="840"/>
      <c r="BX15" s="854"/>
    </row>
    <row r="16" spans="3:76" s="7" customFormat="1" ht="6" customHeight="1">
      <c r="C16" s="796"/>
      <c r="D16" s="837"/>
      <c r="E16" s="841" t="s">
        <v>13</v>
      </c>
      <c r="F16" s="842"/>
      <c r="G16" s="841" t="s">
        <v>14</v>
      </c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3">
        <f>FŐLAP!V114</f>
        <v>0</v>
      </c>
      <c r="W16" s="843"/>
      <c r="X16" s="843"/>
      <c r="Y16" s="843"/>
      <c r="Z16" s="843"/>
      <c r="AA16" s="843"/>
      <c r="AB16" s="843"/>
      <c r="AC16" s="843"/>
      <c r="AD16" s="843"/>
      <c r="AE16" s="843"/>
      <c r="AF16" s="843"/>
      <c r="AG16" s="843"/>
      <c r="AH16" s="843"/>
      <c r="AI16" s="843"/>
      <c r="AJ16" s="843"/>
      <c r="AK16" s="843"/>
      <c r="AL16" s="843"/>
      <c r="AM16" s="843"/>
      <c r="AN16" s="843"/>
      <c r="AO16" s="843"/>
      <c r="AP16" s="843"/>
      <c r="AQ16" s="843"/>
      <c r="AR16" s="843"/>
      <c r="AS16" s="843"/>
      <c r="AT16" s="843"/>
      <c r="AU16" s="843"/>
      <c r="AV16" s="843"/>
      <c r="AW16" s="843"/>
      <c r="AX16" s="843"/>
      <c r="AY16" s="843"/>
      <c r="AZ16" s="843"/>
      <c r="BA16" s="843"/>
      <c r="BB16" s="843"/>
      <c r="BC16" s="843"/>
      <c r="BD16" s="843"/>
      <c r="BE16" s="843"/>
      <c r="BF16" s="843"/>
      <c r="BG16" s="843"/>
      <c r="BH16" s="843"/>
      <c r="BI16" s="843"/>
      <c r="BJ16" s="843"/>
      <c r="BK16" s="843"/>
      <c r="BL16" s="843"/>
      <c r="BM16" s="843"/>
      <c r="BN16" s="843"/>
      <c r="BO16" s="843"/>
      <c r="BP16" s="843"/>
      <c r="BQ16" s="843"/>
      <c r="BR16" s="843"/>
      <c r="BS16" s="843"/>
      <c r="BT16" s="843"/>
      <c r="BU16" s="843"/>
      <c r="BV16" s="843"/>
      <c r="BW16" s="843"/>
      <c r="BX16" s="838"/>
    </row>
    <row r="17" spans="3:76" s="7" customFormat="1" ht="6" customHeight="1">
      <c r="C17" s="796"/>
      <c r="D17" s="837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3"/>
      <c r="W17" s="843"/>
      <c r="X17" s="843"/>
      <c r="Y17" s="843"/>
      <c r="Z17" s="843"/>
      <c r="AA17" s="843"/>
      <c r="AB17" s="843"/>
      <c r="AC17" s="843"/>
      <c r="AD17" s="843"/>
      <c r="AE17" s="843"/>
      <c r="AF17" s="843"/>
      <c r="AG17" s="843"/>
      <c r="AH17" s="843"/>
      <c r="AI17" s="843"/>
      <c r="AJ17" s="843"/>
      <c r="AK17" s="843"/>
      <c r="AL17" s="843"/>
      <c r="AM17" s="843"/>
      <c r="AN17" s="843"/>
      <c r="AO17" s="843"/>
      <c r="AP17" s="843"/>
      <c r="AQ17" s="843"/>
      <c r="AR17" s="843"/>
      <c r="AS17" s="843"/>
      <c r="AT17" s="843"/>
      <c r="AU17" s="843"/>
      <c r="AV17" s="843"/>
      <c r="AW17" s="843"/>
      <c r="AX17" s="843"/>
      <c r="AY17" s="843"/>
      <c r="AZ17" s="843"/>
      <c r="BA17" s="843"/>
      <c r="BB17" s="843"/>
      <c r="BC17" s="843"/>
      <c r="BD17" s="843"/>
      <c r="BE17" s="843"/>
      <c r="BF17" s="843"/>
      <c r="BG17" s="843"/>
      <c r="BH17" s="843"/>
      <c r="BI17" s="843"/>
      <c r="BJ17" s="843"/>
      <c r="BK17" s="843"/>
      <c r="BL17" s="843"/>
      <c r="BM17" s="843"/>
      <c r="BN17" s="843"/>
      <c r="BO17" s="843"/>
      <c r="BP17" s="843"/>
      <c r="BQ17" s="843"/>
      <c r="BR17" s="843"/>
      <c r="BS17" s="843"/>
      <c r="BT17" s="843"/>
      <c r="BU17" s="843"/>
      <c r="BV17" s="843"/>
      <c r="BW17" s="843"/>
      <c r="BX17" s="838"/>
    </row>
    <row r="18" spans="3:76" s="7" customFormat="1" ht="6" customHeight="1">
      <c r="C18" s="796"/>
      <c r="D18" s="837"/>
      <c r="E18" s="842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1054"/>
      <c r="W18" s="1054"/>
      <c r="X18" s="1054"/>
      <c r="Y18" s="1054"/>
      <c r="Z18" s="1054"/>
      <c r="AA18" s="1054"/>
      <c r="AB18" s="1054"/>
      <c r="AC18" s="1054"/>
      <c r="AD18" s="1054"/>
      <c r="AE18" s="1054"/>
      <c r="AF18" s="1054"/>
      <c r="AG18" s="1054"/>
      <c r="AH18" s="1054"/>
      <c r="AI18" s="1054"/>
      <c r="AJ18" s="1054"/>
      <c r="AK18" s="1054"/>
      <c r="AL18" s="1054"/>
      <c r="AM18" s="1054"/>
      <c r="AN18" s="1054"/>
      <c r="AO18" s="1054"/>
      <c r="AP18" s="1054"/>
      <c r="AQ18" s="1054"/>
      <c r="AR18" s="1054"/>
      <c r="AS18" s="1054"/>
      <c r="AT18" s="1054"/>
      <c r="AU18" s="1054"/>
      <c r="AV18" s="1054"/>
      <c r="AW18" s="1054"/>
      <c r="AX18" s="1054"/>
      <c r="AY18" s="1054"/>
      <c r="AZ18" s="1054"/>
      <c r="BA18" s="1054"/>
      <c r="BB18" s="1054"/>
      <c r="BC18" s="1054"/>
      <c r="BD18" s="1054"/>
      <c r="BE18" s="1054"/>
      <c r="BF18" s="1054"/>
      <c r="BG18" s="1054"/>
      <c r="BH18" s="1054"/>
      <c r="BI18" s="1054"/>
      <c r="BJ18" s="1054"/>
      <c r="BK18" s="1054"/>
      <c r="BL18" s="1054"/>
      <c r="BM18" s="1054"/>
      <c r="BN18" s="1054"/>
      <c r="BO18" s="1054"/>
      <c r="BP18" s="1054"/>
      <c r="BQ18" s="1054"/>
      <c r="BR18" s="1054"/>
      <c r="BS18" s="1054"/>
      <c r="BT18" s="1054"/>
      <c r="BU18" s="1054"/>
      <c r="BV18" s="1054"/>
      <c r="BW18" s="1054"/>
      <c r="BX18" s="838"/>
    </row>
    <row r="19" spans="3:76" s="7" customFormat="1" ht="3.75" customHeight="1">
      <c r="C19" s="796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7"/>
      <c r="T19" s="837"/>
      <c r="U19" s="837"/>
      <c r="V19" s="837"/>
      <c r="W19" s="837"/>
      <c r="X19" s="837"/>
      <c r="Y19" s="837"/>
      <c r="Z19" s="837"/>
      <c r="AA19" s="837"/>
      <c r="AB19" s="837"/>
      <c r="AC19" s="837"/>
      <c r="AD19" s="837"/>
      <c r="AE19" s="837"/>
      <c r="AF19" s="837"/>
      <c r="AG19" s="837"/>
      <c r="AH19" s="837"/>
      <c r="AI19" s="837"/>
      <c r="AJ19" s="837"/>
      <c r="AK19" s="837"/>
      <c r="AL19" s="837"/>
      <c r="AM19" s="837"/>
      <c r="AN19" s="837"/>
      <c r="AO19" s="837"/>
      <c r="AP19" s="837"/>
      <c r="AQ19" s="837"/>
      <c r="AR19" s="837"/>
      <c r="AS19" s="837"/>
      <c r="AT19" s="837"/>
      <c r="AU19" s="837"/>
      <c r="AV19" s="837"/>
      <c r="AW19" s="837"/>
      <c r="AX19" s="837"/>
      <c r="AY19" s="837"/>
      <c r="AZ19" s="837"/>
      <c r="BA19" s="837"/>
      <c r="BB19" s="837"/>
      <c r="BC19" s="837"/>
      <c r="BD19" s="837"/>
      <c r="BE19" s="837"/>
      <c r="BF19" s="837"/>
      <c r="BG19" s="837"/>
      <c r="BH19" s="837"/>
      <c r="BI19" s="837"/>
      <c r="BJ19" s="837"/>
      <c r="BK19" s="837"/>
      <c r="BL19" s="837"/>
      <c r="BM19" s="837"/>
      <c r="BN19" s="837"/>
      <c r="BO19" s="837"/>
      <c r="BP19" s="837"/>
      <c r="BQ19" s="837"/>
      <c r="BR19" s="837"/>
      <c r="BS19" s="837"/>
      <c r="BT19" s="837"/>
      <c r="BU19" s="837"/>
      <c r="BV19" s="837"/>
      <c r="BW19" s="837"/>
      <c r="BX19" s="838"/>
    </row>
    <row r="20" spans="3:76" s="7" customFormat="1" ht="6.6" customHeight="1">
      <c r="C20" s="796"/>
      <c r="D20" s="837"/>
      <c r="E20" s="841" t="s">
        <v>15</v>
      </c>
      <c r="F20" s="842"/>
      <c r="G20" s="841" t="s">
        <v>23</v>
      </c>
      <c r="H20" s="842"/>
      <c r="I20" s="842"/>
      <c r="J20" s="842"/>
      <c r="K20" s="842"/>
      <c r="L20" s="842"/>
      <c r="M20" s="842"/>
      <c r="N20" s="816">
        <f>FŐLAP!N125</f>
        <v>0</v>
      </c>
      <c r="O20" s="816"/>
      <c r="P20" s="816">
        <f>FŐLAP!P125</f>
        <v>0</v>
      </c>
      <c r="Q20" s="816"/>
      <c r="R20" s="816">
        <f>FŐLAP!R125</f>
        <v>0</v>
      </c>
      <c r="S20" s="816"/>
      <c r="T20" s="816">
        <f>FŐLAP!T125</f>
        <v>0</v>
      </c>
      <c r="U20" s="816"/>
      <c r="V20" s="816">
        <f>FŐLAP!V125</f>
        <v>0</v>
      </c>
      <c r="W20" s="816"/>
      <c r="X20" s="816">
        <f>FŐLAP!X125</f>
        <v>0</v>
      </c>
      <c r="Y20" s="816"/>
      <c r="Z20" s="816">
        <f>FŐLAP!Z125</f>
        <v>0</v>
      </c>
      <c r="AA20" s="816"/>
      <c r="AB20" s="816">
        <f>FŐLAP!AB125</f>
        <v>0</v>
      </c>
      <c r="AC20" s="816"/>
      <c r="AD20" s="855" t="s">
        <v>24</v>
      </c>
      <c r="AE20" s="855"/>
      <c r="AF20" s="816">
        <f>FŐLAP!AF125</f>
        <v>0</v>
      </c>
      <c r="AG20" s="816"/>
      <c r="AH20" s="855" t="s">
        <v>24</v>
      </c>
      <c r="AI20" s="855"/>
      <c r="AJ20" s="816">
        <f>FŐLAP!AJ125</f>
        <v>0</v>
      </c>
      <c r="AK20" s="816"/>
      <c r="AL20" s="816">
        <f>FŐLAP!AL125</f>
        <v>0</v>
      </c>
      <c r="AM20" s="816"/>
      <c r="AN20" s="70"/>
      <c r="AO20" s="1055" t="s">
        <v>460</v>
      </c>
      <c r="AP20" s="1055"/>
      <c r="AQ20" s="1055"/>
      <c r="AR20" s="1055"/>
      <c r="AS20" s="1055"/>
      <c r="AT20" s="1055"/>
      <c r="AU20" s="1055"/>
      <c r="AV20" s="1055"/>
      <c r="AW20" s="1055"/>
      <c r="AX20" s="1055"/>
      <c r="AY20" s="1055"/>
      <c r="AZ20" s="816">
        <f>FŐLAP!BA125</f>
        <v>0</v>
      </c>
      <c r="BA20" s="816"/>
      <c r="BB20" s="816">
        <f>FŐLAP!BC125</f>
        <v>0</v>
      </c>
      <c r="BC20" s="816"/>
      <c r="BD20" s="816">
        <f>FŐLAP!BE125</f>
        <v>0</v>
      </c>
      <c r="BE20" s="816"/>
      <c r="BF20" s="816">
        <f>FŐLAP!BG125</f>
        <v>0</v>
      </c>
      <c r="BG20" s="816"/>
      <c r="BH20" s="816">
        <f>FŐLAP!BI125</f>
        <v>0</v>
      </c>
      <c r="BI20" s="816"/>
      <c r="BJ20" s="816">
        <f>FŐLAP!BK125</f>
        <v>0</v>
      </c>
      <c r="BK20" s="816"/>
      <c r="BL20" s="816">
        <f>FŐLAP!BM125</f>
        <v>0</v>
      </c>
      <c r="BM20" s="816"/>
      <c r="BN20" s="816">
        <f>FŐLAP!BO125</f>
        <v>0</v>
      </c>
      <c r="BO20" s="816"/>
      <c r="BP20" s="816">
        <f>FŐLAP!BQ125</f>
        <v>0</v>
      </c>
      <c r="BQ20" s="816"/>
      <c r="BR20" s="816">
        <f>FŐLAP!BS125</f>
        <v>0</v>
      </c>
      <c r="BS20" s="816"/>
      <c r="BT20" s="11"/>
      <c r="BU20" s="11"/>
      <c r="BV20" s="11"/>
      <c r="BW20" s="11"/>
      <c r="BX20" s="838"/>
    </row>
    <row r="21" spans="3:76" s="7" customFormat="1" ht="6.6" customHeight="1">
      <c r="C21" s="796"/>
      <c r="D21" s="837"/>
      <c r="E21" s="842"/>
      <c r="F21" s="842"/>
      <c r="G21" s="842"/>
      <c r="H21" s="842"/>
      <c r="I21" s="842"/>
      <c r="J21" s="842"/>
      <c r="K21" s="842"/>
      <c r="L21" s="842"/>
      <c r="M21" s="842"/>
      <c r="N21" s="817"/>
      <c r="O21" s="817"/>
      <c r="P21" s="817"/>
      <c r="Q21" s="817"/>
      <c r="R21" s="817"/>
      <c r="S21" s="817"/>
      <c r="T21" s="817"/>
      <c r="U21" s="817"/>
      <c r="V21" s="817"/>
      <c r="W21" s="817"/>
      <c r="X21" s="817"/>
      <c r="Y21" s="817"/>
      <c r="Z21" s="817"/>
      <c r="AA21" s="817"/>
      <c r="AB21" s="817"/>
      <c r="AC21" s="817"/>
      <c r="AD21" s="855"/>
      <c r="AE21" s="855"/>
      <c r="AF21" s="817"/>
      <c r="AG21" s="817"/>
      <c r="AH21" s="855"/>
      <c r="AI21" s="855"/>
      <c r="AJ21" s="817"/>
      <c r="AK21" s="817"/>
      <c r="AL21" s="817"/>
      <c r="AM21" s="817"/>
      <c r="AN21" s="70"/>
      <c r="AO21" s="1055"/>
      <c r="AP21" s="1055"/>
      <c r="AQ21" s="1055"/>
      <c r="AR21" s="1055"/>
      <c r="AS21" s="1055"/>
      <c r="AT21" s="1055"/>
      <c r="AU21" s="1055"/>
      <c r="AV21" s="1055"/>
      <c r="AW21" s="1055"/>
      <c r="AX21" s="1055"/>
      <c r="AY21" s="1055"/>
      <c r="AZ21" s="817"/>
      <c r="BA21" s="817"/>
      <c r="BB21" s="817"/>
      <c r="BC21" s="817"/>
      <c r="BD21" s="817"/>
      <c r="BE21" s="817"/>
      <c r="BF21" s="817"/>
      <c r="BG21" s="817"/>
      <c r="BH21" s="817"/>
      <c r="BI21" s="817"/>
      <c r="BJ21" s="817"/>
      <c r="BK21" s="817"/>
      <c r="BL21" s="817"/>
      <c r="BM21" s="817"/>
      <c r="BN21" s="817"/>
      <c r="BO21" s="817"/>
      <c r="BP21" s="817"/>
      <c r="BQ21" s="817"/>
      <c r="BR21" s="817"/>
      <c r="BS21" s="817"/>
      <c r="BT21" s="11"/>
      <c r="BU21" s="11"/>
      <c r="BV21" s="11"/>
      <c r="BW21" s="11"/>
      <c r="BX21" s="838"/>
    </row>
    <row r="22" spans="3:76" s="7" customFormat="1" ht="6.6" customHeight="1">
      <c r="C22" s="796"/>
      <c r="D22" s="837"/>
      <c r="E22" s="842"/>
      <c r="F22" s="842"/>
      <c r="G22" s="842"/>
      <c r="H22" s="842"/>
      <c r="I22" s="842"/>
      <c r="J22" s="842"/>
      <c r="K22" s="842"/>
      <c r="L22" s="842"/>
      <c r="M22" s="842"/>
      <c r="N22" s="818"/>
      <c r="O22" s="818"/>
      <c r="P22" s="818"/>
      <c r="Q22" s="818"/>
      <c r="R22" s="818"/>
      <c r="S22" s="818"/>
      <c r="T22" s="818"/>
      <c r="U22" s="818"/>
      <c r="V22" s="818"/>
      <c r="W22" s="818"/>
      <c r="X22" s="818"/>
      <c r="Y22" s="818"/>
      <c r="Z22" s="818"/>
      <c r="AA22" s="818"/>
      <c r="AB22" s="818"/>
      <c r="AC22" s="818"/>
      <c r="AD22" s="855"/>
      <c r="AE22" s="855"/>
      <c r="AF22" s="818"/>
      <c r="AG22" s="818"/>
      <c r="AH22" s="855"/>
      <c r="AI22" s="855"/>
      <c r="AJ22" s="818"/>
      <c r="AK22" s="818"/>
      <c r="AL22" s="818"/>
      <c r="AM22" s="818"/>
      <c r="AN22" s="70"/>
      <c r="AO22" s="1055"/>
      <c r="AP22" s="1055"/>
      <c r="AQ22" s="1055"/>
      <c r="AR22" s="1055"/>
      <c r="AS22" s="1055"/>
      <c r="AT22" s="1055"/>
      <c r="AU22" s="1055"/>
      <c r="AV22" s="1055"/>
      <c r="AW22" s="1055"/>
      <c r="AX22" s="1055"/>
      <c r="AY22" s="1055"/>
      <c r="AZ22" s="818"/>
      <c r="BA22" s="818"/>
      <c r="BB22" s="818"/>
      <c r="BC22" s="818"/>
      <c r="BD22" s="818"/>
      <c r="BE22" s="818"/>
      <c r="BF22" s="818"/>
      <c r="BG22" s="818"/>
      <c r="BH22" s="818"/>
      <c r="BI22" s="818"/>
      <c r="BJ22" s="818"/>
      <c r="BK22" s="818"/>
      <c r="BL22" s="818"/>
      <c r="BM22" s="818"/>
      <c r="BN22" s="818"/>
      <c r="BO22" s="818"/>
      <c r="BP22" s="818"/>
      <c r="BQ22" s="818"/>
      <c r="BR22" s="818"/>
      <c r="BS22" s="818"/>
      <c r="BT22" s="11"/>
      <c r="BU22" s="11"/>
      <c r="BV22" s="11"/>
      <c r="BW22" s="11"/>
      <c r="BX22" s="838"/>
    </row>
    <row r="23" spans="3:76" s="7" customFormat="1" ht="5.0999999999999996" customHeight="1">
      <c r="C23" s="797"/>
      <c r="D23" s="845"/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5"/>
      <c r="AO23" s="845"/>
      <c r="AP23" s="845"/>
      <c r="AQ23" s="845"/>
      <c r="AR23" s="845"/>
      <c r="AS23" s="845"/>
      <c r="AT23" s="845"/>
      <c r="AU23" s="845"/>
      <c r="AV23" s="845"/>
      <c r="AW23" s="845"/>
      <c r="AX23" s="845"/>
      <c r="AY23" s="845"/>
      <c r="AZ23" s="845"/>
      <c r="BA23" s="845"/>
      <c r="BB23" s="845"/>
      <c r="BC23" s="845"/>
      <c r="BD23" s="845"/>
      <c r="BE23" s="845"/>
      <c r="BF23" s="845"/>
      <c r="BG23" s="845"/>
      <c r="BH23" s="845"/>
      <c r="BI23" s="845"/>
      <c r="BJ23" s="845"/>
      <c r="BK23" s="845"/>
      <c r="BL23" s="845"/>
      <c r="BM23" s="845"/>
      <c r="BN23" s="845"/>
      <c r="BO23" s="845"/>
      <c r="BP23" s="845"/>
      <c r="BQ23" s="845"/>
      <c r="BR23" s="845"/>
      <c r="BS23" s="845"/>
      <c r="BT23" s="845"/>
      <c r="BU23" s="845"/>
      <c r="BV23" s="845"/>
      <c r="BW23" s="845"/>
      <c r="BX23" s="846"/>
    </row>
    <row r="24" spans="3:76" s="7" customFormat="1" ht="9.9499999999999993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</row>
    <row r="25" spans="3:76" s="7" customFormat="1" ht="5.0999999999999996" customHeight="1">
      <c r="C25" s="795"/>
      <c r="D25" s="242" t="s">
        <v>21</v>
      </c>
      <c r="E25" s="442"/>
      <c r="F25" s="442"/>
      <c r="G25" s="242" t="s">
        <v>84</v>
      </c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442"/>
      <c r="BC25" s="442"/>
      <c r="BD25" s="442"/>
      <c r="BE25" s="442"/>
      <c r="BF25" s="442"/>
      <c r="BG25" s="442"/>
      <c r="BH25" s="443"/>
      <c r="BI25" s="731" t="s">
        <v>86</v>
      </c>
      <c r="BJ25" s="732"/>
      <c r="BK25" s="732"/>
      <c r="BL25" s="732"/>
      <c r="BM25" s="732"/>
      <c r="BN25" s="732"/>
      <c r="BO25" s="732"/>
      <c r="BP25" s="732"/>
      <c r="BQ25" s="732"/>
      <c r="BR25" s="732"/>
      <c r="BS25" s="732"/>
      <c r="BT25" s="732"/>
      <c r="BU25" s="732"/>
      <c r="BV25" s="732"/>
      <c r="BW25" s="732"/>
      <c r="BX25" s="733"/>
    </row>
    <row r="26" spans="3:76" s="7" customFormat="1" ht="5.0999999999999996" customHeight="1">
      <c r="C26" s="796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5"/>
      <c r="BI26" s="409"/>
      <c r="BJ26" s="724"/>
      <c r="BK26" s="724"/>
      <c r="BL26" s="724"/>
      <c r="BM26" s="724"/>
      <c r="BN26" s="724"/>
      <c r="BO26" s="724"/>
      <c r="BP26" s="724"/>
      <c r="BQ26" s="724"/>
      <c r="BR26" s="724"/>
      <c r="BS26" s="724"/>
      <c r="BT26" s="724"/>
      <c r="BU26" s="724"/>
      <c r="BV26" s="724"/>
      <c r="BW26" s="724"/>
      <c r="BX26" s="725"/>
    </row>
    <row r="27" spans="3:76" s="7" customFormat="1" ht="5.0999999999999996" customHeight="1">
      <c r="C27" s="796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5"/>
      <c r="BI27" s="409" t="s">
        <v>85</v>
      </c>
      <c r="BJ27" s="724"/>
      <c r="BK27" s="724"/>
      <c r="BL27" s="724"/>
      <c r="BM27" s="724"/>
      <c r="BN27" s="724"/>
      <c r="BO27" s="724"/>
      <c r="BP27" s="724"/>
      <c r="BQ27" s="724"/>
      <c r="BR27" s="724"/>
      <c r="BS27" s="724"/>
      <c r="BT27" s="724"/>
      <c r="BU27" s="724"/>
      <c r="BV27" s="724"/>
      <c r="BW27" s="724"/>
      <c r="BX27" s="725"/>
    </row>
    <row r="28" spans="3:76" s="7" customFormat="1" ht="5.0999999999999996" customHeight="1" thickBot="1">
      <c r="C28" s="1051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29"/>
      <c r="Z28" s="729"/>
      <c r="AA28" s="729"/>
      <c r="AB28" s="729"/>
      <c r="AC28" s="729"/>
      <c r="AD28" s="729"/>
      <c r="AE28" s="729"/>
      <c r="AF28" s="729"/>
      <c r="AG28" s="729"/>
      <c r="AH28" s="729"/>
      <c r="AI28" s="729"/>
      <c r="AJ28" s="729"/>
      <c r="AK28" s="729"/>
      <c r="AL28" s="729"/>
      <c r="AM28" s="729"/>
      <c r="AN28" s="729"/>
      <c r="AO28" s="729"/>
      <c r="AP28" s="729"/>
      <c r="AQ28" s="729"/>
      <c r="AR28" s="729"/>
      <c r="AS28" s="729"/>
      <c r="AT28" s="729"/>
      <c r="AU28" s="729"/>
      <c r="AV28" s="729"/>
      <c r="AW28" s="729"/>
      <c r="AX28" s="729"/>
      <c r="AY28" s="729"/>
      <c r="AZ28" s="729"/>
      <c r="BA28" s="729"/>
      <c r="BB28" s="729"/>
      <c r="BC28" s="729"/>
      <c r="BD28" s="729"/>
      <c r="BE28" s="729"/>
      <c r="BF28" s="729"/>
      <c r="BG28" s="729"/>
      <c r="BH28" s="730"/>
      <c r="BI28" s="726"/>
      <c r="BJ28" s="727"/>
      <c r="BK28" s="727"/>
      <c r="BL28" s="727"/>
      <c r="BM28" s="727"/>
      <c r="BN28" s="727"/>
      <c r="BO28" s="727"/>
      <c r="BP28" s="727"/>
      <c r="BQ28" s="727"/>
      <c r="BR28" s="727"/>
      <c r="BS28" s="727"/>
      <c r="BT28" s="727"/>
      <c r="BU28" s="727"/>
      <c r="BV28" s="727"/>
      <c r="BW28" s="727"/>
      <c r="BX28" s="728"/>
    </row>
    <row r="29" spans="3:76" s="7" customFormat="1" ht="5.0999999999999996" customHeight="1">
      <c r="C29" s="1052"/>
      <c r="D29" s="736" t="s">
        <v>13</v>
      </c>
      <c r="E29" s="611"/>
      <c r="F29" s="611"/>
      <c r="G29" s="721" t="s">
        <v>90</v>
      </c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2"/>
      <c r="BI29" s="1037">
        <f>BI33+BI37+BI41+BI45+BI49+BI53-BI57</f>
        <v>0</v>
      </c>
      <c r="BJ29" s="1038"/>
      <c r="BK29" s="1038"/>
      <c r="BL29" s="1038"/>
      <c r="BM29" s="1038"/>
      <c r="BN29" s="1038"/>
      <c r="BO29" s="1038"/>
      <c r="BP29" s="1038"/>
      <c r="BQ29" s="1038"/>
      <c r="BR29" s="1038"/>
      <c r="BS29" s="1038"/>
      <c r="BT29" s="1038"/>
      <c r="BU29" s="1038"/>
      <c r="BV29" s="1038"/>
      <c r="BW29" s="1038"/>
      <c r="BX29" s="1039"/>
    </row>
    <row r="30" spans="3:76" s="7" customFormat="1" ht="5.0999999999999996" customHeight="1">
      <c r="C30" s="796"/>
      <c r="D30" s="202"/>
      <c r="E30" s="202"/>
      <c r="F30" s="202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5"/>
      <c r="BI30" s="414"/>
      <c r="BJ30" s="415"/>
      <c r="BK30" s="415"/>
      <c r="BL30" s="415"/>
      <c r="BM30" s="415"/>
      <c r="BN30" s="415"/>
      <c r="BO30" s="415"/>
      <c r="BP30" s="415"/>
      <c r="BQ30" s="415"/>
      <c r="BR30" s="415"/>
      <c r="BS30" s="415"/>
      <c r="BT30" s="415"/>
      <c r="BU30" s="415"/>
      <c r="BV30" s="415"/>
      <c r="BW30" s="415"/>
      <c r="BX30" s="416"/>
    </row>
    <row r="31" spans="3:76" s="7" customFormat="1" ht="5.0999999999999996" customHeight="1">
      <c r="C31" s="796"/>
      <c r="D31" s="202"/>
      <c r="E31" s="202"/>
      <c r="F31" s="202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5"/>
      <c r="BI31" s="414"/>
      <c r="BJ31" s="415"/>
      <c r="BK31" s="415"/>
      <c r="BL31" s="415"/>
      <c r="BM31" s="415"/>
      <c r="BN31" s="415"/>
      <c r="BO31" s="415"/>
      <c r="BP31" s="415"/>
      <c r="BQ31" s="415"/>
      <c r="BR31" s="415"/>
      <c r="BS31" s="415"/>
      <c r="BT31" s="415"/>
      <c r="BU31" s="415"/>
      <c r="BV31" s="415"/>
      <c r="BW31" s="415"/>
      <c r="BX31" s="416"/>
    </row>
    <row r="32" spans="3:76" s="7" customFormat="1" ht="5.0999999999999996" customHeight="1" thickBot="1">
      <c r="C32" s="1051"/>
      <c r="D32" s="640"/>
      <c r="E32" s="640"/>
      <c r="F32" s="640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2"/>
      <c r="U32" s="722"/>
      <c r="V32" s="722"/>
      <c r="W32" s="722"/>
      <c r="X32" s="722"/>
      <c r="Y32" s="722"/>
      <c r="Z32" s="722"/>
      <c r="AA32" s="722"/>
      <c r="AB32" s="722"/>
      <c r="AC32" s="722"/>
      <c r="AD32" s="722"/>
      <c r="AE32" s="722"/>
      <c r="AF32" s="722"/>
      <c r="AG32" s="722"/>
      <c r="AH32" s="722"/>
      <c r="AI32" s="722"/>
      <c r="AJ32" s="722"/>
      <c r="AK32" s="722"/>
      <c r="AL32" s="722"/>
      <c r="AM32" s="722"/>
      <c r="AN32" s="722"/>
      <c r="AO32" s="722"/>
      <c r="AP32" s="722"/>
      <c r="AQ32" s="722"/>
      <c r="AR32" s="722"/>
      <c r="AS32" s="722"/>
      <c r="AT32" s="722"/>
      <c r="AU32" s="722"/>
      <c r="AV32" s="722"/>
      <c r="AW32" s="722"/>
      <c r="AX32" s="722"/>
      <c r="AY32" s="722"/>
      <c r="AZ32" s="722"/>
      <c r="BA32" s="722"/>
      <c r="BB32" s="722"/>
      <c r="BC32" s="722"/>
      <c r="BD32" s="722"/>
      <c r="BE32" s="722"/>
      <c r="BF32" s="722"/>
      <c r="BG32" s="722"/>
      <c r="BH32" s="723"/>
      <c r="BI32" s="1040"/>
      <c r="BJ32" s="1041"/>
      <c r="BK32" s="1041"/>
      <c r="BL32" s="1041"/>
      <c r="BM32" s="1041"/>
      <c r="BN32" s="1041"/>
      <c r="BO32" s="1041"/>
      <c r="BP32" s="1041"/>
      <c r="BQ32" s="1041"/>
      <c r="BR32" s="1041"/>
      <c r="BS32" s="1041"/>
      <c r="BT32" s="1041"/>
      <c r="BU32" s="1041"/>
      <c r="BV32" s="1041"/>
      <c r="BW32" s="1041"/>
      <c r="BX32" s="1042"/>
    </row>
    <row r="33" spans="3:76" s="7" customFormat="1" ht="5.0999999999999996" customHeight="1">
      <c r="C33" s="796"/>
      <c r="D33" s="656" t="s">
        <v>15</v>
      </c>
      <c r="E33" s="202"/>
      <c r="F33" s="202"/>
      <c r="G33" s="721" t="s">
        <v>281</v>
      </c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2"/>
      <c r="BI33" s="1043"/>
      <c r="BJ33" s="1043"/>
      <c r="BK33" s="1043"/>
      <c r="BL33" s="1043"/>
      <c r="BM33" s="1043"/>
      <c r="BN33" s="1043"/>
      <c r="BO33" s="1043"/>
      <c r="BP33" s="1043"/>
      <c r="BQ33" s="1043"/>
      <c r="BR33" s="1043"/>
      <c r="BS33" s="1043"/>
      <c r="BT33" s="1043"/>
      <c r="BU33" s="1043"/>
      <c r="BV33" s="1043"/>
      <c r="BW33" s="1043"/>
      <c r="BX33" s="1043"/>
    </row>
    <row r="34" spans="3:76" s="7" customFormat="1" ht="5.0999999999999996" customHeight="1">
      <c r="C34" s="796"/>
      <c r="D34" s="202"/>
      <c r="E34" s="202"/>
      <c r="F34" s="202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5"/>
      <c r="BI34" s="1033"/>
      <c r="BJ34" s="1033"/>
      <c r="BK34" s="1033"/>
      <c r="BL34" s="1033"/>
      <c r="BM34" s="1033"/>
      <c r="BN34" s="1033"/>
      <c r="BO34" s="1033"/>
      <c r="BP34" s="1033"/>
      <c r="BQ34" s="1033"/>
      <c r="BR34" s="1033"/>
      <c r="BS34" s="1033"/>
      <c r="BT34" s="1033"/>
      <c r="BU34" s="1033"/>
      <c r="BV34" s="1033"/>
      <c r="BW34" s="1033"/>
      <c r="BX34" s="1033"/>
    </row>
    <row r="35" spans="3:76" s="7" customFormat="1" ht="5.0999999999999996" customHeight="1">
      <c r="C35" s="796"/>
      <c r="D35" s="202"/>
      <c r="E35" s="202"/>
      <c r="F35" s="202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5"/>
      <c r="BI35" s="1033"/>
      <c r="BJ35" s="1033"/>
      <c r="BK35" s="1033"/>
      <c r="BL35" s="1033"/>
      <c r="BM35" s="1033"/>
      <c r="BN35" s="1033"/>
      <c r="BO35" s="1033"/>
      <c r="BP35" s="1033"/>
      <c r="BQ35" s="1033"/>
      <c r="BR35" s="1033"/>
      <c r="BS35" s="1033"/>
      <c r="BT35" s="1033"/>
      <c r="BU35" s="1033"/>
      <c r="BV35" s="1033"/>
      <c r="BW35" s="1033"/>
      <c r="BX35" s="1033"/>
    </row>
    <row r="36" spans="3:76" s="7" customFormat="1" ht="5.0999999999999996" customHeight="1">
      <c r="C36" s="797"/>
      <c r="D36" s="238"/>
      <c r="E36" s="238"/>
      <c r="F36" s="238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8"/>
      <c r="BI36" s="1033"/>
      <c r="BJ36" s="1033"/>
      <c r="BK36" s="1033"/>
      <c r="BL36" s="1033"/>
      <c r="BM36" s="1033"/>
      <c r="BN36" s="1033"/>
      <c r="BO36" s="1033"/>
      <c r="BP36" s="1033"/>
      <c r="BQ36" s="1033"/>
      <c r="BR36" s="1033"/>
      <c r="BS36" s="1033"/>
      <c r="BT36" s="1033"/>
      <c r="BU36" s="1033"/>
      <c r="BV36" s="1033"/>
      <c r="BW36" s="1033"/>
      <c r="BX36" s="1033"/>
    </row>
    <row r="37" spans="3:76" s="7" customFormat="1" ht="5.0999999999999996" customHeight="1">
      <c r="C37" s="795"/>
      <c r="D37" s="747" t="s">
        <v>19</v>
      </c>
      <c r="E37" s="458"/>
      <c r="F37" s="458"/>
      <c r="G37" s="1047" t="s">
        <v>282</v>
      </c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2"/>
      <c r="BI37" s="1033"/>
      <c r="BJ37" s="1033"/>
      <c r="BK37" s="1033"/>
      <c r="BL37" s="1033"/>
      <c r="BM37" s="1033"/>
      <c r="BN37" s="1033"/>
      <c r="BO37" s="1033"/>
      <c r="BP37" s="1033"/>
      <c r="BQ37" s="1033"/>
      <c r="BR37" s="1033"/>
      <c r="BS37" s="1033"/>
      <c r="BT37" s="1033"/>
      <c r="BU37" s="1033"/>
      <c r="BV37" s="1033"/>
      <c r="BW37" s="1033"/>
      <c r="BX37" s="1033"/>
    </row>
    <row r="38" spans="3:76" s="7" customFormat="1" ht="5.0999999999999996" customHeight="1">
      <c r="C38" s="796"/>
      <c r="D38" s="202"/>
      <c r="E38" s="202"/>
      <c r="F38" s="202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5"/>
      <c r="BI38" s="1033"/>
      <c r="BJ38" s="1033"/>
      <c r="BK38" s="1033"/>
      <c r="BL38" s="1033"/>
      <c r="BM38" s="1033"/>
      <c r="BN38" s="1033"/>
      <c r="BO38" s="1033"/>
      <c r="BP38" s="1033"/>
      <c r="BQ38" s="1033"/>
      <c r="BR38" s="1033"/>
      <c r="BS38" s="1033"/>
      <c r="BT38" s="1033"/>
      <c r="BU38" s="1033"/>
      <c r="BV38" s="1033"/>
      <c r="BW38" s="1033"/>
      <c r="BX38" s="1033"/>
    </row>
    <row r="39" spans="3:76" s="7" customFormat="1" ht="5.0999999999999996" customHeight="1">
      <c r="C39" s="796"/>
      <c r="D39" s="202"/>
      <c r="E39" s="202"/>
      <c r="F39" s="202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5"/>
      <c r="BI39" s="1033"/>
      <c r="BJ39" s="1033"/>
      <c r="BK39" s="1033"/>
      <c r="BL39" s="1033"/>
      <c r="BM39" s="1033"/>
      <c r="BN39" s="1033"/>
      <c r="BO39" s="1033"/>
      <c r="BP39" s="1033"/>
      <c r="BQ39" s="1033"/>
      <c r="BR39" s="1033"/>
      <c r="BS39" s="1033"/>
      <c r="BT39" s="1033"/>
      <c r="BU39" s="1033"/>
      <c r="BV39" s="1033"/>
      <c r="BW39" s="1033"/>
      <c r="BX39" s="1033"/>
    </row>
    <row r="40" spans="3:76" s="7" customFormat="1" ht="5.0999999999999996" customHeight="1">
      <c r="C40" s="797"/>
      <c r="D40" s="238"/>
      <c r="E40" s="238"/>
      <c r="F40" s="238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8"/>
      <c r="BI40" s="1033"/>
      <c r="BJ40" s="1033"/>
      <c r="BK40" s="1033"/>
      <c r="BL40" s="1033"/>
      <c r="BM40" s="1033"/>
      <c r="BN40" s="1033"/>
      <c r="BO40" s="1033"/>
      <c r="BP40" s="1033"/>
      <c r="BQ40" s="1033"/>
      <c r="BR40" s="1033"/>
      <c r="BS40" s="1033"/>
      <c r="BT40" s="1033"/>
      <c r="BU40" s="1033"/>
      <c r="BV40" s="1033"/>
      <c r="BW40" s="1033"/>
      <c r="BX40" s="1033"/>
    </row>
    <row r="41" spans="3:76" s="7" customFormat="1" ht="5.0999999999999996" customHeight="1">
      <c r="C41" s="795"/>
      <c r="D41" s="747" t="s">
        <v>22</v>
      </c>
      <c r="E41" s="458"/>
      <c r="F41" s="458"/>
      <c r="G41" s="748" t="s">
        <v>283</v>
      </c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7"/>
      <c r="BI41" s="1033"/>
      <c r="BJ41" s="1033"/>
      <c r="BK41" s="1033"/>
      <c r="BL41" s="1033"/>
      <c r="BM41" s="1033"/>
      <c r="BN41" s="1033"/>
      <c r="BO41" s="1033"/>
      <c r="BP41" s="1033"/>
      <c r="BQ41" s="1033"/>
      <c r="BR41" s="1033"/>
      <c r="BS41" s="1033"/>
      <c r="BT41" s="1033"/>
      <c r="BU41" s="1033"/>
      <c r="BV41" s="1033"/>
      <c r="BW41" s="1033"/>
      <c r="BX41" s="1033"/>
    </row>
    <row r="42" spans="3:76" s="7" customFormat="1" ht="5.0999999999999996" customHeight="1">
      <c r="C42" s="796"/>
      <c r="D42" s="202"/>
      <c r="E42" s="202"/>
      <c r="F42" s="202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10"/>
      <c r="BI42" s="1033"/>
      <c r="BJ42" s="1033"/>
      <c r="BK42" s="1033"/>
      <c r="BL42" s="1033"/>
      <c r="BM42" s="1033"/>
      <c r="BN42" s="1033"/>
      <c r="BO42" s="1033"/>
      <c r="BP42" s="1033"/>
      <c r="BQ42" s="1033"/>
      <c r="BR42" s="1033"/>
      <c r="BS42" s="1033"/>
      <c r="BT42" s="1033"/>
      <c r="BU42" s="1033"/>
      <c r="BV42" s="1033"/>
      <c r="BW42" s="1033"/>
      <c r="BX42" s="1033"/>
    </row>
    <row r="43" spans="3:76" s="7" customFormat="1" ht="5.0999999999999996" customHeight="1">
      <c r="C43" s="796"/>
      <c r="D43" s="202"/>
      <c r="E43" s="202"/>
      <c r="F43" s="202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10"/>
      <c r="BI43" s="1033"/>
      <c r="BJ43" s="1033"/>
      <c r="BK43" s="1033"/>
      <c r="BL43" s="1033"/>
      <c r="BM43" s="1033"/>
      <c r="BN43" s="1033"/>
      <c r="BO43" s="1033"/>
      <c r="BP43" s="1033"/>
      <c r="BQ43" s="1033"/>
      <c r="BR43" s="1033"/>
      <c r="BS43" s="1033"/>
      <c r="BT43" s="1033"/>
      <c r="BU43" s="1033"/>
      <c r="BV43" s="1033"/>
      <c r="BW43" s="1033"/>
      <c r="BX43" s="1033"/>
    </row>
    <row r="44" spans="3:76" s="7" customFormat="1" ht="6" customHeight="1">
      <c r="C44" s="797"/>
      <c r="D44" s="238"/>
      <c r="E44" s="238"/>
      <c r="F44" s="238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8"/>
      <c r="BI44" s="1033"/>
      <c r="BJ44" s="1033"/>
      <c r="BK44" s="1033"/>
      <c r="BL44" s="1033"/>
      <c r="BM44" s="1033"/>
      <c r="BN44" s="1033"/>
      <c r="BO44" s="1033"/>
      <c r="BP44" s="1033"/>
      <c r="BQ44" s="1033"/>
      <c r="BR44" s="1033"/>
      <c r="BS44" s="1033"/>
      <c r="BT44" s="1033"/>
      <c r="BU44" s="1033"/>
      <c r="BV44" s="1033"/>
      <c r="BW44" s="1033"/>
      <c r="BX44" s="1033"/>
    </row>
    <row r="45" spans="3:76" s="7" customFormat="1" ht="5.0999999999999996" customHeight="1">
      <c r="C45" s="795"/>
      <c r="D45" s="747" t="s">
        <v>28</v>
      </c>
      <c r="E45" s="458"/>
      <c r="F45" s="458"/>
      <c r="G45" s="1047" t="s">
        <v>284</v>
      </c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2"/>
      <c r="BI45" s="1033"/>
      <c r="BJ45" s="1033"/>
      <c r="BK45" s="1033"/>
      <c r="BL45" s="1033"/>
      <c r="BM45" s="1033"/>
      <c r="BN45" s="1033"/>
      <c r="BO45" s="1033"/>
      <c r="BP45" s="1033"/>
      <c r="BQ45" s="1033"/>
      <c r="BR45" s="1033"/>
      <c r="BS45" s="1033"/>
      <c r="BT45" s="1033"/>
      <c r="BU45" s="1033"/>
      <c r="BV45" s="1033"/>
      <c r="BW45" s="1033"/>
      <c r="BX45" s="1033"/>
    </row>
    <row r="46" spans="3:76" s="7" customFormat="1" ht="5.0999999999999996" customHeight="1">
      <c r="C46" s="796"/>
      <c r="D46" s="202"/>
      <c r="E46" s="202"/>
      <c r="F46" s="202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5"/>
      <c r="BI46" s="1033"/>
      <c r="BJ46" s="1033"/>
      <c r="BK46" s="1033"/>
      <c r="BL46" s="1033"/>
      <c r="BM46" s="1033"/>
      <c r="BN46" s="1033"/>
      <c r="BO46" s="1033"/>
      <c r="BP46" s="1033"/>
      <c r="BQ46" s="1033"/>
      <c r="BR46" s="1033"/>
      <c r="BS46" s="1033"/>
      <c r="BT46" s="1033"/>
      <c r="BU46" s="1033"/>
      <c r="BV46" s="1033"/>
      <c r="BW46" s="1033"/>
      <c r="BX46" s="1033"/>
    </row>
    <row r="47" spans="3:76" s="7" customFormat="1" ht="5.0999999999999996" customHeight="1">
      <c r="C47" s="796"/>
      <c r="D47" s="202"/>
      <c r="E47" s="202"/>
      <c r="F47" s="202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5"/>
      <c r="BI47" s="1033"/>
      <c r="BJ47" s="1033"/>
      <c r="BK47" s="1033"/>
      <c r="BL47" s="1033"/>
      <c r="BM47" s="1033"/>
      <c r="BN47" s="1033"/>
      <c r="BO47" s="1033"/>
      <c r="BP47" s="1033"/>
      <c r="BQ47" s="1033"/>
      <c r="BR47" s="1033"/>
      <c r="BS47" s="1033"/>
      <c r="BT47" s="1033"/>
      <c r="BU47" s="1033"/>
      <c r="BV47" s="1033"/>
      <c r="BW47" s="1033"/>
      <c r="BX47" s="1033"/>
    </row>
    <row r="48" spans="3:76" s="7" customFormat="1" ht="5.0999999999999996" customHeight="1">
      <c r="C48" s="797"/>
      <c r="D48" s="238"/>
      <c r="E48" s="238"/>
      <c r="F48" s="238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8"/>
      <c r="BI48" s="1033"/>
      <c r="BJ48" s="1033"/>
      <c r="BK48" s="1033"/>
      <c r="BL48" s="1033"/>
      <c r="BM48" s="1033"/>
      <c r="BN48" s="1033"/>
      <c r="BO48" s="1033"/>
      <c r="BP48" s="1033"/>
      <c r="BQ48" s="1033"/>
      <c r="BR48" s="1033"/>
      <c r="BS48" s="1033"/>
      <c r="BT48" s="1033"/>
      <c r="BU48" s="1033"/>
      <c r="BV48" s="1033"/>
      <c r="BW48" s="1033"/>
      <c r="BX48" s="1033"/>
    </row>
    <row r="49" spans="3:76" s="7" customFormat="1" ht="5.0999999999999996" customHeight="1">
      <c r="C49" s="795"/>
      <c r="D49" s="747" t="s">
        <v>29</v>
      </c>
      <c r="E49" s="458"/>
      <c r="F49" s="458"/>
      <c r="G49" s="748" t="s">
        <v>278</v>
      </c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7"/>
      <c r="BI49" s="1033"/>
      <c r="BJ49" s="1033"/>
      <c r="BK49" s="1033"/>
      <c r="BL49" s="1033"/>
      <c r="BM49" s="1033"/>
      <c r="BN49" s="1033"/>
      <c r="BO49" s="1033"/>
      <c r="BP49" s="1033"/>
      <c r="BQ49" s="1033"/>
      <c r="BR49" s="1033"/>
      <c r="BS49" s="1033"/>
      <c r="BT49" s="1033"/>
      <c r="BU49" s="1033"/>
      <c r="BV49" s="1033"/>
      <c r="BW49" s="1033"/>
      <c r="BX49" s="1033"/>
    </row>
    <row r="50" spans="3:76" s="7" customFormat="1" ht="5.0999999999999996" customHeight="1">
      <c r="C50" s="796"/>
      <c r="D50" s="202"/>
      <c r="E50" s="202"/>
      <c r="F50" s="202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10"/>
      <c r="BI50" s="1033"/>
      <c r="BJ50" s="1033"/>
      <c r="BK50" s="1033"/>
      <c r="BL50" s="1033"/>
      <c r="BM50" s="1033"/>
      <c r="BN50" s="1033"/>
      <c r="BO50" s="1033"/>
      <c r="BP50" s="1033"/>
      <c r="BQ50" s="1033"/>
      <c r="BR50" s="1033"/>
      <c r="BS50" s="1033"/>
      <c r="BT50" s="1033"/>
      <c r="BU50" s="1033"/>
      <c r="BV50" s="1033"/>
      <c r="BW50" s="1033"/>
      <c r="BX50" s="1033"/>
    </row>
    <row r="51" spans="3:76" s="7" customFormat="1" ht="5.0999999999999996" customHeight="1">
      <c r="C51" s="796"/>
      <c r="D51" s="202"/>
      <c r="E51" s="202"/>
      <c r="F51" s="202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10"/>
      <c r="BI51" s="1033"/>
      <c r="BJ51" s="1033"/>
      <c r="BK51" s="1033"/>
      <c r="BL51" s="1033"/>
      <c r="BM51" s="1033"/>
      <c r="BN51" s="1033"/>
      <c r="BO51" s="1033"/>
      <c r="BP51" s="1033"/>
      <c r="BQ51" s="1033"/>
      <c r="BR51" s="1033"/>
      <c r="BS51" s="1033"/>
      <c r="BT51" s="1033"/>
      <c r="BU51" s="1033"/>
      <c r="BV51" s="1033"/>
      <c r="BW51" s="1033"/>
      <c r="BX51" s="1033"/>
    </row>
    <row r="52" spans="3:76" s="7" customFormat="1" ht="5.0999999999999996" customHeight="1">
      <c r="C52" s="797"/>
      <c r="D52" s="238"/>
      <c r="E52" s="238"/>
      <c r="F52" s="238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8"/>
      <c r="BI52" s="1033"/>
      <c r="BJ52" s="1033"/>
      <c r="BK52" s="1033"/>
      <c r="BL52" s="1033"/>
      <c r="BM52" s="1033"/>
      <c r="BN52" s="1033"/>
      <c r="BO52" s="1033"/>
      <c r="BP52" s="1033"/>
      <c r="BQ52" s="1033"/>
      <c r="BR52" s="1033"/>
      <c r="BS52" s="1033"/>
      <c r="BT52" s="1033"/>
      <c r="BU52" s="1033"/>
      <c r="BV52" s="1033"/>
      <c r="BW52" s="1033"/>
      <c r="BX52" s="1033"/>
    </row>
    <row r="53" spans="3:76" s="7" customFormat="1" ht="5.0999999999999996" customHeight="1">
      <c r="C53" s="795"/>
      <c r="D53" s="747" t="s">
        <v>26</v>
      </c>
      <c r="E53" s="458"/>
      <c r="F53" s="458"/>
      <c r="G53" s="748" t="s">
        <v>285</v>
      </c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7"/>
      <c r="BI53" s="1033"/>
      <c r="BJ53" s="1033"/>
      <c r="BK53" s="1033"/>
      <c r="BL53" s="1033"/>
      <c r="BM53" s="1033"/>
      <c r="BN53" s="1033"/>
      <c r="BO53" s="1033"/>
      <c r="BP53" s="1033"/>
      <c r="BQ53" s="1033"/>
      <c r="BR53" s="1033"/>
      <c r="BS53" s="1033"/>
      <c r="BT53" s="1033"/>
      <c r="BU53" s="1033"/>
      <c r="BV53" s="1033"/>
      <c r="BW53" s="1033"/>
      <c r="BX53" s="1033"/>
    </row>
    <row r="54" spans="3:76" s="7" customFormat="1" ht="5.0999999999999996" customHeight="1">
      <c r="C54" s="796"/>
      <c r="D54" s="202"/>
      <c r="E54" s="202"/>
      <c r="F54" s="202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10"/>
      <c r="BI54" s="1033"/>
      <c r="BJ54" s="1033"/>
      <c r="BK54" s="1033"/>
      <c r="BL54" s="1033"/>
      <c r="BM54" s="1033"/>
      <c r="BN54" s="1033"/>
      <c r="BO54" s="1033"/>
      <c r="BP54" s="1033"/>
      <c r="BQ54" s="1033"/>
      <c r="BR54" s="1033"/>
      <c r="BS54" s="1033"/>
      <c r="BT54" s="1033"/>
      <c r="BU54" s="1033"/>
      <c r="BV54" s="1033"/>
      <c r="BW54" s="1033"/>
      <c r="BX54" s="1033"/>
    </row>
    <row r="55" spans="3:76" s="7" customFormat="1" ht="5.0999999999999996" customHeight="1">
      <c r="C55" s="796"/>
      <c r="D55" s="202"/>
      <c r="E55" s="202"/>
      <c r="F55" s="202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10"/>
      <c r="BI55" s="1033"/>
      <c r="BJ55" s="1033"/>
      <c r="BK55" s="1033"/>
      <c r="BL55" s="1033"/>
      <c r="BM55" s="1033"/>
      <c r="BN55" s="1033"/>
      <c r="BO55" s="1033"/>
      <c r="BP55" s="1033"/>
      <c r="BQ55" s="1033"/>
      <c r="BR55" s="1033"/>
      <c r="BS55" s="1033"/>
      <c r="BT55" s="1033"/>
      <c r="BU55" s="1033"/>
      <c r="BV55" s="1033"/>
      <c r="BW55" s="1033"/>
      <c r="BX55" s="1033"/>
    </row>
    <row r="56" spans="3:76" s="7" customFormat="1" ht="7.5" customHeight="1">
      <c r="C56" s="797"/>
      <c r="D56" s="238"/>
      <c r="E56" s="238"/>
      <c r="F56" s="238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8"/>
      <c r="BI56" s="1033"/>
      <c r="BJ56" s="1033"/>
      <c r="BK56" s="1033"/>
      <c r="BL56" s="1033"/>
      <c r="BM56" s="1033"/>
      <c r="BN56" s="1033"/>
      <c r="BO56" s="1033"/>
      <c r="BP56" s="1033"/>
      <c r="BQ56" s="1033"/>
      <c r="BR56" s="1033"/>
      <c r="BS56" s="1033"/>
      <c r="BT56" s="1033"/>
      <c r="BU56" s="1033"/>
      <c r="BV56" s="1033"/>
      <c r="BW56" s="1033"/>
      <c r="BX56" s="1033"/>
    </row>
    <row r="57" spans="3:76" s="7" customFormat="1" ht="5.0999999999999996" customHeight="1">
      <c r="C57" s="795"/>
      <c r="D57" s="747" t="s">
        <v>32</v>
      </c>
      <c r="E57" s="458"/>
      <c r="F57" s="458"/>
      <c r="G57" s="1047" t="s">
        <v>286</v>
      </c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2"/>
      <c r="BI57" s="1033"/>
      <c r="BJ57" s="1033"/>
      <c r="BK57" s="1033"/>
      <c r="BL57" s="1033"/>
      <c r="BM57" s="1033"/>
      <c r="BN57" s="1033"/>
      <c r="BO57" s="1033"/>
      <c r="BP57" s="1033"/>
      <c r="BQ57" s="1033"/>
      <c r="BR57" s="1033"/>
      <c r="BS57" s="1033"/>
      <c r="BT57" s="1033"/>
      <c r="BU57" s="1033"/>
      <c r="BV57" s="1033"/>
      <c r="BW57" s="1033"/>
      <c r="BX57" s="1033"/>
    </row>
    <row r="58" spans="3:76" s="7" customFormat="1" ht="5.0999999999999996" customHeight="1">
      <c r="C58" s="796"/>
      <c r="D58" s="202"/>
      <c r="E58" s="202"/>
      <c r="F58" s="202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5"/>
      <c r="BI58" s="1033"/>
      <c r="BJ58" s="1033"/>
      <c r="BK58" s="1033"/>
      <c r="BL58" s="1033"/>
      <c r="BM58" s="1033"/>
      <c r="BN58" s="1033"/>
      <c r="BO58" s="1033"/>
      <c r="BP58" s="1033"/>
      <c r="BQ58" s="1033"/>
      <c r="BR58" s="1033"/>
      <c r="BS58" s="1033"/>
      <c r="BT58" s="1033"/>
      <c r="BU58" s="1033"/>
      <c r="BV58" s="1033"/>
      <c r="BW58" s="1033"/>
      <c r="BX58" s="1033"/>
    </row>
    <row r="59" spans="3:76" s="7" customFormat="1" ht="5.0999999999999996" customHeight="1">
      <c r="C59" s="796"/>
      <c r="D59" s="202"/>
      <c r="E59" s="202"/>
      <c r="F59" s="202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5"/>
      <c r="BI59" s="1033"/>
      <c r="BJ59" s="1033"/>
      <c r="BK59" s="1033"/>
      <c r="BL59" s="1033"/>
      <c r="BM59" s="1033"/>
      <c r="BN59" s="1033"/>
      <c r="BO59" s="1033"/>
      <c r="BP59" s="1033"/>
      <c r="BQ59" s="1033"/>
      <c r="BR59" s="1033"/>
      <c r="BS59" s="1033"/>
      <c r="BT59" s="1033"/>
      <c r="BU59" s="1033"/>
      <c r="BV59" s="1033"/>
      <c r="BW59" s="1033"/>
      <c r="BX59" s="1033"/>
    </row>
    <row r="60" spans="3:76" s="7" customFormat="1" ht="5.0999999999999996" customHeight="1">
      <c r="C60" s="797"/>
      <c r="D60" s="238"/>
      <c r="E60" s="238"/>
      <c r="F60" s="238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8"/>
      <c r="BI60" s="1033"/>
      <c r="BJ60" s="1033"/>
      <c r="BK60" s="1033"/>
      <c r="BL60" s="1033"/>
      <c r="BM60" s="1033"/>
      <c r="BN60" s="1033"/>
      <c r="BO60" s="1033"/>
      <c r="BP60" s="1033"/>
      <c r="BQ60" s="1033"/>
      <c r="BR60" s="1033"/>
      <c r="BS60" s="1033"/>
      <c r="BT60" s="1033"/>
      <c r="BU60" s="1033"/>
      <c r="BV60" s="1033"/>
      <c r="BW60" s="1033"/>
      <c r="BX60" s="1033"/>
    </row>
    <row r="61" spans="3:76" s="7" customFormat="1" ht="9.9499999999999993" customHeight="1"/>
    <row r="62" spans="3:76" s="7" customFormat="1" ht="5.0999999999999996" customHeight="1">
      <c r="C62" s="795"/>
      <c r="D62" s="835"/>
      <c r="E62" s="835"/>
      <c r="F62" s="835"/>
      <c r="G62" s="835"/>
      <c r="H62" s="835"/>
      <c r="I62" s="835"/>
      <c r="J62" s="835"/>
      <c r="K62" s="835"/>
      <c r="L62" s="835"/>
      <c r="M62" s="835"/>
      <c r="N62" s="835"/>
      <c r="O62" s="835"/>
      <c r="P62" s="835"/>
      <c r="Q62" s="835"/>
      <c r="R62" s="835"/>
      <c r="S62" s="835"/>
      <c r="T62" s="835"/>
      <c r="U62" s="835"/>
      <c r="V62" s="835"/>
      <c r="W62" s="835"/>
      <c r="X62" s="835"/>
      <c r="Y62" s="835"/>
      <c r="Z62" s="835"/>
      <c r="AA62" s="835"/>
      <c r="AB62" s="835"/>
      <c r="AC62" s="835"/>
      <c r="AD62" s="835"/>
      <c r="AE62" s="835"/>
      <c r="AF62" s="835"/>
      <c r="AG62" s="835"/>
      <c r="AH62" s="835"/>
      <c r="AI62" s="835"/>
      <c r="AJ62" s="835"/>
      <c r="AK62" s="835"/>
      <c r="AL62" s="835"/>
      <c r="AM62" s="835"/>
      <c r="AN62" s="835"/>
      <c r="AO62" s="835"/>
      <c r="AP62" s="835"/>
      <c r="AQ62" s="835"/>
      <c r="AR62" s="835"/>
      <c r="AS62" s="835"/>
      <c r="AT62" s="835"/>
      <c r="AU62" s="835"/>
      <c r="AV62" s="835"/>
      <c r="AW62" s="835"/>
      <c r="AX62" s="835"/>
      <c r="AY62" s="835"/>
      <c r="AZ62" s="835"/>
      <c r="BA62" s="835"/>
      <c r="BB62" s="835"/>
      <c r="BC62" s="835"/>
      <c r="BD62" s="835"/>
      <c r="BE62" s="835"/>
      <c r="BF62" s="835"/>
      <c r="BG62" s="835"/>
      <c r="BH62" s="835"/>
      <c r="BI62" s="835"/>
      <c r="BJ62" s="835"/>
      <c r="BK62" s="835"/>
      <c r="BL62" s="835"/>
      <c r="BM62" s="835"/>
      <c r="BN62" s="835"/>
      <c r="BO62" s="835"/>
      <c r="BP62" s="835"/>
      <c r="BQ62" s="835"/>
      <c r="BR62" s="835"/>
      <c r="BS62" s="835"/>
      <c r="BT62" s="835"/>
      <c r="BU62" s="835"/>
      <c r="BV62" s="835"/>
      <c r="BW62" s="835"/>
      <c r="BX62" s="836"/>
    </row>
    <row r="63" spans="3:76" s="7" customFormat="1" ht="5.0999999999999996" customHeight="1">
      <c r="C63" s="796"/>
      <c r="D63" s="837"/>
      <c r="E63" s="837"/>
      <c r="F63" s="837"/>
      <c r="G63" s="837"/>
      <c r="H63" s="837"/>
      <c r="I63" s="837"/>
      <c r="J63" s="837"/>
      <c r="K63" s="837"/>
      <c r="L63" s="837"/>
      <c r="M63" s="837"/>
      <c r="N63" s="837"/>
      <c r="O63" s="837"/>
      <c r="P63" s="837"/>
      <c r="Q63" s="837"/>
      <c r="R63" s="837"/>
      <c r="S63" s="837"/>
      <c r="T63" s="837"/>
      <c r="U63" s="837"/>
      <c r="V63" s="837"/>
      <c r="W63" s="837"/>
      <c r="X63" s="837"/>
      <c r="Y63" s="837"/>
      <c r="Z63" s="837"/>
      <c r="AA63" s="837"/>
      <c r="AB63" s="837"/>
      <c r="AC63" s="837"/>
      <c r="AD63" s="837"/>
      <c r="AE63" s="837"/>
      <c r="AF63" s="837"/>
      <c r="AG63" s="837"/>
      <c r="AH63" s="837"/>
      <c r="AI63" s="837"/>
      <c r="AJ63" s="837"/>
      <c r="AK63" s="837"/>
      <c r="AL63" s="837"/>
      <c r="AM63" s="837"/>
      <c r="AN63" s="837"/>
      <c r="AO63" s="837"/>
      <c r="AP63" s="837"/>
      <c r="AQ63" s="837"/>
      <c r="AR63" s="837"/>
      <c r="AS63" s="837"/>
      <c r="AT63" s="837"/>
      <c r="AU63" s="837"/>
      <c r="AV63" s="837"/>
      <c r="AW63" s="837"/>
      <c r="AX63" s="837"/>
      <c r="AY63" s="837"/>
      <c r="AZ63" s="837"/>
      <c r="BA63" s="837"/>
      <c r="BB63" s="837"/>
      <c r="BC63" s="837"/>
      <c r="BD63" s="837"/>
      <c r="BE63" s="837"/>
      <c r="BF63" s="837"/>
      <c r="BG63" s="837"/>
      <c r="BH63" s="837"/>
      <c r="BI63" s="837"/>
      <c r="BJ63" s="837"/>
      <c r="BK63" s="837"/>
      <c r="BL63" s="837"/>
      <c r="BM63" s="837"/>
      <c r="BN63" s="837"/>
      <c r="BO63" s="837"/>
      <c r="BP63" s="837"/>
      <c r="BQ63" s="837"/>
      <c r="BR63" s="837"/>
      <c r="BS63" s="837"/>
      <c r="BT63" s="837"/>
      <c r="BU63" s="837"/>
      <c r="BV63" s="837"/>
      <c r="BW63" s="837"/>
      <c r="BX63" s="838"/>
    </row>
    <row r="64" spans="3:76" s="7" customFormat="1" ht="5.0999999999999996" customHeight="1">
      <c r="C64" s="796"/>
      <c r="D64" s="837"/>
      <c r="E64" s="837"/>
      <c r="F64" s="837"/>
      <c r="G64" s="837"/>
      <c r="H64" s="837"/>
      <c r="I64" s="837"/>
      <c r="J64" s="837"/>
      <c r="K64" s="837"/>
      <c r="L64" s="837"/>
      <c r="M64" s="837"/>
      <c r="N64" s="837"/>
      <c r="O64" s="837"/>
      <c r="P64" s="837"/>
      <c r="Q64" s="837"/>
      <c r="R64" s="837"/>
      <c r="S64" s="837"/>
      <c r="T64" s="837"/>
      <c r="U64" s="837"/>
      <c r="V64" s="837"/>
      <c r="W64" s="837"/>
      <c r="X64" s="837"/>
      <c r="Y64" s="837"/>
      <c r="Z64" s="837"/>
      <c r="AA64" s="837"/>
      <c r="AB64" s="837"/>
      <c r="AC64" s="837"/>
      <c r="AD64" s="837"/>
      <c r="AE64" s="837"/>
      <c r="AF64" s="837"/>
      <c r="AG64" s="837"/>
      <c r="AH64" s="837"/>
      <c r="AI64" s="837"/>
      <c r="AJ64" s="837"/>
      <c r="AK64" s="837"/>
      <c r="AL64" s="837"/>
      <c r="AM64" s="837"/>
      <c r="AN64" s="837"/>
      <c r="AO64" s="837"/>
      <c r="AP64" s="837"/>
      <c r="AQ64" s="837"/>
      <c r="AR64" s="837"/>
      <c r="AS64" s="837"/>
      <c r="AT64" s="837"/>
      <c r="AU64" s="837"/>
      <c r="AV64" s="837"/>
      <c r="AW64" s="837"/>
      <c r="AX64" s="837"/>
      <c r="AY64" s="837"/>
      <c r="AZ64" s="837"/>
      <c r="BA64" s="837"/>
      <c r="BB64" s="837"/>
      <c r="BC64" s="837"/>
      <c r="BD64" s="837"/>
      <c r="BE64" s="837"/>
      <c r="BF64" s="837"/>
      <c r="BG64" s="837"/>
      <c r="BH64" s="837"/>
      <c r="BI64" s="837"/>
      <c r="BJ64" s="837"/>
      <c r="BK64" s="837"/>
      <c r="BL64" s="837"/>
      <c r="BM64" s="837"/>
      <c r="BN64" s="837"/>
      <c r="BO64" s="837"/>
      <c r="BP64" s="837"/>
      <c r="BQ64" s="837"/>
      <c r="BR64" s="837"/>
      <c r="BS64" s="837"/>
      <c r="BT64" s="837"/>
      <c r="BU64" s="837"/>
      <c r="BV64" s="837"/>
      <c r="BW64" s="837"/>
      <c r="BX64" s="838"/>
    </row>
    <row r="65" spans="3:76" s="7" customFormat="1" ht="6.6" customHeight="1">
      <c r="C65" s="796"/>
      <c r="D65" s="837"/>
      <c r="E65" s="837"/>
      <c r="F65" s="837"/>
      <c r="G65" s="1045">
        <f>FŐLAP!G330</f>
        <v>0</v>
      </c>
      <c r="H65" s="1045"/>
      <c r="I65" s="1045"/>
      <c r="J65" s="1045"/>
      <c r="K65" s="1045"/>
      <c r="L65" s="1045"/>
      <c r="M65" s="1045"/>
      <c r="N65" s="1045"/>
      <c r="O65" s="1045"/>
      <c r="P65" s="1045"/>
      <c r="Q65" s="1045"/>
      <c r="R65" s="1045"/>
      <c r="S65" s="1045"/>
      <c r="T65" s="1045"/>
      <c r="U65" s="1045"/>
      <c r="V65" s="1045"/>
      <c r="W65" s="1045"/>
      <c r="X65" s="1045"/>
      <c r="Y65" s="1045"/>
      <c r="Z65" s="1045"/>
      <c r="AA65" s="1045"/>
      <c r="AB65" s="1045"/>
      <c r="AC65" s="1045"/>
      <c r="AD65" s="1045"/>
      <c r="AE65" s="837" t="s">
        <v>80</v>
      </c>
      <c r="AF65" s="1034">
        <f>FŐLAP!AF330</f>
        <v>0</v>
      </c>
      <c r="AG65" s="1034"/>
      <c r="AH65" s="1034">
        <f>FŐLAP!AH330</f>
        <v>0</v>
      </c>
      <c r="AI65" s="1034"/>
      <c r="AJ65" s="1034">
        <f>FŐLAP!AJ330</f>
        <v>0</v>
      </c>
      <c r="AK65" s="1034"/>
      <c r="AL65" s="1034">
        <f>FŐLAP!AL330</f>
        <v>0</v>
      </c>
      <c r="AM65" s="1034"/>
      <c r="AN65" s="837" t="s">
        <v>9</v>
      </c>
      <c r="AO65" s="837"/>
      <c r="AP65" s="1034">
        <f>FŐLAP!AP330</f>
        <v>0</v>
      </c>
      <c r="AQ65" s="1034"/>
      <c r="AR65" s="1034">
        <f>FŐLAP!AR330</f>
        <v>0</v>
      </c>
      <c r="AS65" s="1034"/>
      <c r="AT65" s="837" t="s">
        <v>8</v>
      </c>
      <c r="AU65" s="837"/>
      <c r="AV65" s="1034">
        <f>FŐLAP!AV330</f>
        <v>0</v>
      </c>
      <c r="AW65" s="1034"/>
      <c r="AX65" s="1034">
        <f>FŐLAP!AX330</f>
        <v>0</v>
      </c>
      <c r="AY65" s="1034"/>
      <c r="AZ65" s="842" t="s">
        <v>7</v>
      </c>
      <c r="BA65" s="842"/>
      <c r="BB65" s="842"/>
      <c r="BC65" s="842"/>
      <c r="BD65" s="842"/>
      <c r="BE65" s="842"/>
      <c r="BF65" s="842"/>
      <c r="BG65" s="842"/>
      <c r="BH65" s="842"/>
      <c r="BI65" s="842"/>
      <c r="BJ65" s="842"/>
      <c r="BK65" s="842"/>
      <c r="BL65" s="842"/>
      <c r="BM65" s="842"/>
      <c r="BN65" s="842"/>
      <c r="BO65" s="842"/>
      <c r="BP65" s="842"/>
      <c r="BQ65" s="842"/>
      <c r="BR65" s="842"/>
      <c r="BS65" s="842"/>
      <c r="BT65" s="842"/>
      <c r="BU65" s="842"/>
      <c r="BV65" s="842"/>
      <c r="BW65" s="842"/>
      <c r="BX65" s="917"/>
    </row>
    <row r="66" spans="3:76" s="7" customFormat="1" ht="6.6" customHeight="1">
      <c r="C66" s="796"/>
      <c r="D66" s="837"/>
      <c r="E66" s="837"/>
      <c r="F66" s="837"/>
      <c r="G66" s="1045"/>
      <c r="H66" s="1045"/>
      <c r="I66" s="1045"/>
      <c r="J66" s="1045"/>
      <c r="K66" s="1045"/>
      <c r="L66" s="1045"/>
      <c r="M66" s="1045"/>
      <c r="N66" s="1045"/>
      <c r="O66" s="1045"/>
      <c r="P66" s="1045"/>
      <c r="Q66" s="1045"/>
      <c r="R66" s="1045"/>
      <c r="S66" s="1045"/>
      <c r="T66" s="1045"/>
      <c r="U66" s="1045"/>
      <c r="V66" s="1045"/>
      <c r="W66" s="1045"/>
      <c r="X66" s="1045"/>
      <c r="Y66" s="1045"/>
      <c r="Z66" s="1045"/>
      <c r="AA66" s="1045"/>
      <c r="AB66" s="1045"/>
      <c r="AC66" s="1045"/>
      <c r="AD66" s="1045"/>
      <c r="AE66" s="837"/>
      <c r="AF66" s="1035"/>
      <c r="AG66" s="1035"/>
      <c r="AH66" s="1035"/>
      <c r="AI66" s="1035"/>
      <c r="AJ66" s="1035"/>
      <c r="AK66" s="1035"/>
      <c r="AL66" s="1035"/>
      <c r="AM66" s="1035"/>
      <c r="AN66" s="837"/>
      <c r="AO66" s="837"/>
      <c r="AP66" s="1035"/>
      <c r="AQ66" s="1035"/>
      <c r="AR66" s="1035"/>
      <c r="AS66" s="1035"/>
      <c r="AT66" s="837"/>
      <c r="AU66" s="837"/>
      <c r="AV66" s="1035"/>
      <c r="AW66" s="1035"/>
      <c r="AX66" s="1035"/>
      <c r="AY66" s="1035"/>
      <c r="AZ66" s="842"/>
      <c r="BA66" s="842"/>
      <c r="BB66" s="842"/>
      <c r="BC66" s="842"/>
      <c r="BD66" s="842"/>
      <c r="BE66" s="842"/>
      <c r="BF66" s="842"/>
      <c r="BG66" s="842"/>
      <c r="BH66" s="842"/>
      <c r="BI66" s="842"/>
      <c r="BJ66" s="842"/>
      <c r="BK66" s="842"/>
      <c r="BL66" s="842"/>
      <c r="BM66" s="842"/>
      <c r="BN66" s="842"/>
      <c r="BO66" s="842"/>
      <c r="BP66" s="842"/>
      <c r="BQ66" s="842"/>
      <c r="BR66" s="842"/>
      <c r="BS66" s="842"/>
      <c r="BT66" s="842"/>
      <c r="BU66" s="842"/>
      <c r="BV66" s="842"/>
      <c r="BW66" s="842"/>
      <c r="BX66" s="917"/>
    </row>
    <row r="67" spans="3:76" s="7" customFormat="1" ht="6.6" customHeight="1">
      <c r="C67" s="796"/>
      <c r="D67" s="837"/>
      <c r="E67" s="837"/>
      <c r="F67" s="837"/>
      <c r="G67" s="1046"/>
      <c r="H67" s="1046"/>
      <c r="I67" s="1046"/>
      <c r="J67" s="1046"/>
      <c r="K67" s="1046"/>
      <c r="L67" s="1046"/>
      <c r="M67" s="1046"/>
      <c r="N67" s="1046"/>
      <c r="O67" s="1046"/>
      <c r="P67" s="1046"/>
      <c r="Q67" s="1046"/>
      <c r="R67" s="1046"/>
      <c r="S67" s="1046"/>
      <c r="T67" s="1046"/>
      <c r="U67" s="1046"/>
      <c r="V67" s="1046"/>
      <c r="W67" s="1046"/>
      <c r="X67" s="1046"/>
      <c r="Y67" s="1046"/>
      <c r="Z67" s="1046"/>
      <c r="AA67" s="1046"/>
      <c r="AB67" s="1046"/>
      <c r="AC67" s="1046"/>
      <c r="AD67" s="1046"/>
      <c r="AE67" s="837"/>
      <c r="AF67" s="1036"/>
      <c r="AG67" s="1036"/>
      <c r="AH67" s="1036"/>
      <c r="AI67" s="1036"/>
      <c r="AJ67" s="1036"/>
      <c r="AK67" s="1036"/>
      <c r="AL67" s="1036"/>
      <c r="AM67" s="1036"/>
      <c r="AN67" s="837"/>
      <c r="AO67" s="837"/>
      <c r="AP67" s="1036"/>
      <c r="AQ67" s="1036"/>
      <c r="AR67" s="1036"/>
      <c r="AS67" s="1036"/>
      <c r="AT67" s="837"/>
      <c r="AU67" s="837"/>
      <c r="AV67" s="1036"/>
      <c r="AW67" s="1036"/>
      <c r="AX67" s="1036"/>
      <c r="AY67" s="1036"/>
      <c r="AZ67" s="842"/>
      <c r="BA67" s="842"/>
      <c r="BB67" s="842"/>
      <c r="BC67" s="842"/>
      <c r="BD67" s="842"/>
      <c r="BE67" s="842"/>
      <c r="BF67" s="842"/>
      <c r="BG67" s="842"/>
      <c r="BH67" s="842"/>
      <c r="BI67" s="842"/>
      <c r="BJ67" s="842"/>
      <c r="BK67" s="842"/>
      <c r="BL67" s="842"/>
      <c r="BM67" s="842"/>
      <c r="BN67" s="842"/>
      <c r="BO67" s="842"/>
      <c r="BP67" s="842"/>
      <c r="BQ67" s="842"/>
      <c r="BR67" s="842"/>
      <c r="BS67" s="842"/>
      <c r="BT67" s="842"/>
      <c r="BU67" s="842"/>
      <c r="BV67" s="842"/>
      <c r="BW67" s="842"/>
      <c r="BX67" s="917"/>
    </row>
    <row r="68" spans="3:76" s="7" customFormat="1" ht="5.0999999999999996" customHeight="1">
      <c r="C68" s="18"/>
      <c r="D68" s="11"/>
      <c r="E68" s="11"/>
      <c r="F68" s="11"/>
      <c r="G68" s="901" t="s">
        <v>135</v>
      </c>
      <c r="H68" s="901"/>
      <c r="I68" s="901"/>
      <c r="J68" s="901"/>
      <c r="K68" s="901"/>
      <c r="L68" s="901"/>
      <c r="M68" s="901"/>
      <c r="N68" s="901"/>
      <c r="O68" s="901"/>
      <c r="P68" s="901"/>
      <c r="Q68" s="901"/>
      <c r="R68" s="901"/>
      <c r="S68" s="901"/>
      <c r="T68" s="901"/>
      <c r="U68" s="901"/>
      <c r="V68" s="901"/>
      <c r="W68" s="901"/>
      <c r="X68" s="901"/>
      <c r="Y68" s="901"/>
      <c r="Z68" s="901"/>
      <c r="AA68" s="901"/>
      <c r="AB68" s="901"/>
      <c r="AC68" s="901"/>
      <c r="AD68" s="90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20"/>
    </row>
    <row r="69" spans="3:76" s="7" customFormat="1" ht="5.0999999999999996" customHeight="1">
      <c r="C69" s="18"/>
      <c r="D69" s="11"/>
      <c r="E69" s="11"/>
      <c r="F69" s="11"/>
      <c r="G69" s="902"/>
      <c r="H69" s="902"/>
      <c r="I69" s="902"/>
      <c r="J69" s="902"/>
      <c r="K69" s="902"/>
      <c r="L69" s="902"/>
      <c r="M69" s="902"/>
      <c r="N69" s="902"/>
      <c r="O69" s="902"/>
      <c r="P69" s="902"/>
      <c r="Q69" s="902"/>
      <c r="R69" s="902"/>
      <c r="S69" s="902"/>
      <c r="T69" s="902"/>
      <c r="U69" s="902"/>
      <c r="V69" s="902"/>
      <c r="W69" s="902"/>
      <c r="X69" s="902"/>
      <c r="Y69" s="902"/>
      <c r="Z69" s="902"/>
      <c r="AA69" s="902"/>
      <c r="AB69" s="902"/>
      <c r="AC69" s="902"/>
      <c r="AD69" s="902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20"/>
    </row>
    <row r="70" spans="3:76" s="7" customFormat="1" ht="5.0999999999999996" customHeight="1">
      <c r="C70" s="18"/>
      <c r="D70" s="11"/>
      <c r="E70" s="11"/>
      <c r="F70" s="11"/>
      <c r="G70" s="902"/>
      <c r="H70" s="902"/>
      <c r="I70" s="902"/>
      <c r="J70" s="902"/>
      <c r="K70" s="902"/>
      <c r="L70" s="902"/>
      <c r="M70" s="902"/>
      <c r="N70" s="902"/>
      <c r="O70" s="902"/>
      <c r="P70" s="902"/>
      <c r="Q70" s="902"/>
      <c r="R70" s="902"/>
      <c r="S70" s="902"/>
      <c r="T70" s="902"/>
      <c r="U70" s="902"/>
      <c r="V70" s="902"/>
      <c r="W70" s="902"/>
      <c r="X70" s="902"/>
      <c r="Y70" s="902"/>
      <c r="Z70" s="902"/>
      <c r="AA70" s="902"/>
      <c r="AB70" s="902"/>
      <c r="AC70" s="902"/>
      <c r="AD70" s="902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837"/>
      <c r="AS70" s="837"/>
      <c r="AT70" s="837"/>
      <c r="AU70" s="837"/>
      <c r="AV70" s="837"/>
      <c r="AW70" s="837"/>
      <c r="AX70" s="837"/>
      <c r="AY70" s="837"/>
      <c r="AZ70" s="837"/>
      <c r="BA70" s="837"/>
      <c r="BB70" s="837"/>
      <c r="BC70" s="837"/>
      <c r="BD70" s="837"/>
      <c r="BE70" s="837"/>
      <c r="BF70" s="837"/>
      <c r="BG70" s="837"/>
      <c r="BH70" s="837"/>
      <c r="BI70" s="837"/>
      <c r="BJ70" s="837"/>
      <c r="BK70" s="837"/>
      <c r="BL70" s="837"/>
      <c r="BM70" s="837"/>
      <c r="BN70" s="837"/>
      <c r="BO70" s="837"/>
      <c r="BP70" s="837"/>
      <c r="BQ70" s="837"/>
      <c r="BR70" s="837"/>
      <c r="BS70" s="837"/>
      <c r="BT70" s="837"/>
      <c r="BU70" s="837"/>
      <c r="BV70" s="837"/>
      <c r="BW70" s="837"/>
      <c r="BX70" s="838"/>
    </row>
    <row r="71" spans="3:76" s="7" customFormat="1" ht="5.0999999999999996" customHeight="1"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837"/>
      <c r="AS71" s="837"/>
      <c r="AT71" s="837"/>
      <c r="AU71" s="837"/>
      <c r="AV71" s="837"/>
      <c r="AW71" s="837"/>
      <c r="AX71" s="837"/>
      <c r="AY71" s="837"/>
      <c r="AZ71" s="837"/>
      <c r="BA71" s="837"/>
      <c r="BB71" s="837"/>
      <c r="BC71" s="837"/>
      <c r="BD71" s="837"/>
      <c r="BE71" s="837"/>
      <c r="BF71" s="837"/>
      <c r="BG71" s="837"/>
      <c r="BH71" s="837"/>
      <c r="BI71" s="837"/>
      <c r="BJ71" s="837"/>
      <c r="BK71" s="837"/>
      <c r="BL71" s="837"/>
      <c r="BM71" s="837"/>
      <c r="BN71" s="837"/>
      <c r="BO71" s="837"/>
      <c r="BP71" s="837"/>
      <c r="BQ71" s="837"/>
      <c r="BR71" s="837"/>
      <c r="BS71" s="837"/>
      <c r="BT71" s="837"/>
      <c r="BU71" s="837"/>
      <c r="BV71" s="837"/>
      <c r="BW71" s="837"/>
      <c r="BX71" s="838"/>
    </row>
    <row r="72" spans="3:76" s="7" customFormat="1" ht="5.0999999999999996" customHeight="1"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837"/>
      <c r="AS72" s="837"/>
      <c r="AT72" s="837"/>
      <c r="AU72" s="837"/>
      <c r="AV72" s="837"/>
      <c r="AW72" s="837"/>
      <c r="AX72" s="837"/>
      <c r="AY72" s="837"/>
      <c r="AZ72" s="837"/>
      <c r="BA72" s="837"/>
      <c r="BB72" s="837"/>
      <c r="BC72" s="837"/>
      <c r="BD72" s="837"/>
      <c r="BE72" s="837"/>
      <c r="BF72" s="837"/>
      <c r="BG72" s="837"/>
      <c r="BH72" s="837"/>
      <c r="BI72" s="837"/>
      <c r="BJ72" s="837"/>
      <c r="BK72" s="837"/>
      <c r="BL72" s="837"/>
      <c r="BM72" s="837"/>
      <c r="BN72" s="837"/>
      <c r="BO72" s="837"/>
      <c r="BP72" s="837"/>
      <c r="BQ72" s="837"/>
      <c r="BR72" s="837"/>
      <c r="BS72" s="837"/>
      <c r="BT72" s="837"/>
      <c r="BU72" s="837"/>
      <c r="BV72" s="837"/>
      <c r="BW72" s="837"/>
      <c r="BX72" s="838"/>
    </row>
    <row r="73" spans="3:76" s="7" customFormat="1" ht="5.0999999999999996" customHeight="1"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837"/>
      <c r="AS73" s="837"/>
      <c r="AT73" s="837"/>
      <c r="AU73" s="837"/>
      <c r="AV73" s="837"/>
      <c r="AW73" s="837"/>
      <c r="AX73" s="837"/>
      <c r="AY73" s="837"/>
      <c r="AZ73" s="837"/>
      <c r="BA73" s="837"/>
      <c r="BB73" s="837"/>
      <c r="BC73" s="837"/>
      <c r="BD73" s="837"/>
      <c r="BE73" s="837"/>
      <c r="BF73" s="837"/>
      <c r="BG73" s="837"/>
      <c r="BH73" s="837"/>
      <c r="BI73" s="837"/>
      <c r="BJ73" s="837"/>
      <c r="BK73" s="837"/>
      <c r="BL73" s="837"/>
      <c r="BM73" s="837"/>
      <c r="BN73" s="837"/>
      <c r="BO73" s="837"/>
      <c r="BP73" s="837"/>
      <c r="BQ73" s="837"/>
      <c r="BR73" s="837"/>
      <c r="BS73" s="837"/>
      <c r="BT73" s="837"/>
      <c r="BU73" s="837"/>
      <c r="BV73" s="837"/>
      <c r="BW73" s="837"/>
      <c r="BX73" s="838"/>
    </row>
    <row r="74" spans="3:76" s="7" customFormat="1" ht="5.0999999999999996" customHeight="1">
      <c r="C74" s="1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845"/>
      <c r="AS74" s="845"/>
      <c r="AT74" s="845"/>
      <c r="AU74" s="845"/>
      <c r="AV74" s="845"/>
      <c r="AW74" s="845"/>
      <c r="AX74" s="845"/>
      <c r="AY74" s="845"/>
      <c r="AZ74" s="845"/>
      <c r="BA74" s="845"/>
      <c r="BB74" s="845"/>
      <c r="BC74" s="845"/>
      <c r="BD74" s="845"/>
      <c r="BE74" s="845"/>
      <c r="BF74" s="845"/>
      <c r="BG74" s="845"/>
      <c r="BH74" s="845"/>
      <c r="BI74" s="845"/>
      <c r="BJ74" s="845"/>
      <c r="BK74" s="845"/>
      <c r="BL74" s="845"/>
      <c r="BM74" s="845"/>
      <c r="BN74" s="845"/>
      <c r="BO74" s="845"/>
      <c r="BP74" s="845"/>
      <c r="BQ74" s="845"/>
      <c r="BR74" s="845"/>
      <c r="BS74" s="837"/>
      <c r="BT74" s="837"/>
      <c r="BU74" s="837"/>
      <c r="BV74" s="837"/>
      <c r="BW74" s="837"/>
      <c r="BX74" s="838"/>
    </row>
    <row r="75" spans="3:76" s="7" customFormat="1" ht="5.0999999999999996" customHeight="1">
      <c r="C75" s="796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  <c r="Q75" s="837"/>
      <c r="R75" s="837"/>
      <c r="S75" s="837"/>
      <c r="T75" s="837"/>
      <c r="U75" s="837"/>
      <c r="V75" s="837"/>
      <c r="W75" s="837"/>
      <c r="X75" s="837"/>
      <c r="Y75" s="837"/>
      <c r="Z75" s="837"/>
      <c r="AA75" s="837"/>
      <c r="AB75" s="837"/>
      <c r="AC75" s="837"/>
      <c r="AD75" s="837"/>
      <c r="AE75" s="837"/>
      <c r="AF75" s="837"/>
      <c r="AG75" s="837"/>
      <c r="AH75" s="837"/>
      <c r="AI75" s="837"/>
      <c r="AJ75" s="837"/>
      <c r="AK75" s="837"/>
      <c r="AL75" s="837"/>
      <c r="AM75" s="837"/>
      <c r="AN75" s="837"/>
      <c r="AO75" s="837"/>
      <c r="AP75" s="837"/>
      <c r="AQ75" s="1044" t="s">
        <v>81</v>
      </c>
      <c r="AR75" s="902"/>
      <c r="AS75" s="902"/>
      <c r="AT75" s="902"/>
      <c r="AU75" s="902"/>
      <c r="AV75" s="902"/>
      <c r="AW75" s="902"/>
      <c r="AX75" s="902"/>
      <c r="AY75" s="902"/>
      <c r="AZ75" s="902"/>
      <c r="BA75" s="902"/>
      <c r="BB75" s="902"/>
      <c r="BC75" s="902"/>
      <c r="BD75" s="902"/>
      <c r="BE75" s="902"/>
      <c r="BF75" s="902"/>
      <c r="BG75" s="902"/>
      <c r="BH75" s="902"/>
      <c r="BI75" s="902"/>
      <c r="BJ75" s="902"/>
      <c r="BK75" s="902"/>
      <c r="BL75" s="902"/>
      <c r="BM75" s="902"/>
      <c r="BN75" s="902"/>
      <c r="BO75" s="902"/>
      <c r="BP75" s="902"/>
      <c r="BQ75" s="902"/>
      <c r="BR75" s="902"/>
      <c r="BS75" s="902"/>
      <c r="BT75" s="837"/>
      <c r="BU75" s="837"/>
      <c r="BV75" s="837"/>
      <c r="BW75" s="837"/>
      <c r="BX75" s="838"/>
    </row>
    <row r="76" spans="3:76" s="7" customFormat="1" ht="5.0999999999999996" customHeight="1">
      <c r="C76" s="796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7"/>
      <c r="Q76" s="837"/>
      <c r="R76" s="837"/>
      <c r="S76" s="837"/>
      <c r="T76" s="837"/>
      <c r="U76" s="837"/>
      <c r="V76" s="837"/>
      <c r="W76" s="837"/>
      <c r="X76" s="837"/>
      <c r="Y76" s="837"/>
      <c r="Z76" s="837"/>
      <c r="AA76" s="837"/>
      <c r="AB76" s="837"/>
      <c r="AC76" s="837"/>
      <c r="AD76" s="837"/>
      <c r="AE76" s="837"/>
      <c r="AF76" s="837"/>
      <c r="AG76" s="837"/>
      <c r="AH76" s="837"/>
      <c r="AI76" s="837"/>
      <c r="AJ76" s="837"/>
      <c r="AK76" s="837"/>
      <c r="AL76" s="837"/>
      <c r="AM76" s="837"/>
      <c r="AN76" s="837"/>
      <c r="AO76" s="837"/>
      <c r="AP76" s="837"/>
      <c r="AQ76" s="902"/>
      <c r="AR76" s="902"/>
      <c r="AS76" s="902"/>
      <c r="AT76" s="902"/>
      <c r="AU76" s="902"/>
      <c r="AV76" s="902"/>
      <c r="AW76" s="902"/>
      <c r="AX76" s="902"/>
      <c r="AY76" s="902"/>
      <c r="AZ76" s="902"/>
      <c r="BA76" s="902"/>
      <c r="BB76" s="902"/>
      <c r="BC76" s="902"/>
      <c r="BD76" s="902"/>
      <c r="BE76" s="902"/>
      <c r="BF76" s="902"/>
      <c r="BG76" s="902"/>
      <c r="BH76" s="902"/>
      <c r="BI76" s="902"/>
      <c r="BJ76" s="902"/>
      <c r="BK76" s="902"/>
      <c r="BL76" s="902"/>
      <c r="BM76" s="902"/>
      <c r="BN76" s="902"/>
      <c r="BO76" s="902"/>
      <c r="BP76" s="902"/>
      <c r="BQ76" s="902"/>
      <c r="BR76" s="902"/>
      <c r="BS76" s="902"/>
      <c r="BT76" s="837"/>
      <c r="BU76" s="837"/>
      <c r="BV76" s="837"/>
      <c r="BW76" s="837"/>
      <c r="BX76" s="838"/>
    </row>
    <row r="77" spans="3:76" s="7" customFormat="1" ht="5.0999999999999996" customHeight="1">
      <c r="C77" s="797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5"/>
      <c r="AK77" s="845"/>
      <c r="AL77" s="845"/>
      <c r="AM77" s="845"/>
      <c r="AN77" s="845"/>
      <c r="AO77" s="845"/>
      <c r="AP77" s="845"/>
      <c r="AQ77" s="924"/>
      <c r="AR77" s="924"/>
      <c r="AS77" s="924"/>
      <c r="AT77" s="924"/>
      <c r="AU77" s="924"/>
      <c r="AV77" s="924"/>
      <c r="AW77" s="924"/>
      <c r="AX77" s="924"/>
      <c r="AY77" s="924"/>
      <c r="AZ77" s="924"/>
      <c r="BA77" s="924"/>
      <c r="BB77" s="924"/>
      <c r="BC77" s="924"/>
      <c r="BD77" s="924"/>
      <c r="BE77" s="924"/>
      <c r="BF77" s="924"/>
      <c r="BG77" s="924"/>
      <c r="BH77" s="924"/>
      <c r="BI77" s="924"/>
      <c r="BJ77" s="924"/>
      <c r="BK77" s="924"/>
      <c r="BL77" s="924"/>
      <c r="BM77" s="924"/>
      <c r="BN77" s="924"/>
      <c r="BO77" s="924"/>
      <c r="BP77" s="924"/>
      <c r="BQ77" s="924"/>
      <c r="BR77" s="924"/>
      <c r="BS77" s="924"/>
      <c r="BT77" s="845"/>
      <c r="BU77" s="845"/>
      <c r="BV77" s="845"/>
      <c r="BW77" s="845"/>
      <c r="BX77" s="846"/>
    </row>
    <row r="78" spans="3:76" s="7" customFormat="1" ht="5.0999999999999996" customHeight="1"/>
    <row r="79" spans="3:76" s="7" customFormat="1" ht="5.0999999999999996" customHeight="1"/>
    <row r="80" spans="3:76" ht="5.0999999999999996" customHeight="1"/>
    <row r="81" ht="5.0999999999999996" customHeight="1"/>
    <row r="82" ht="5.0999999999999996" customHeight="1"/>
    <row r="83" ht="5.0999999999999996" customHeight="1"/>
    <row r="84" ht="5.0999999999999996" customHeight="1"/>
    <row r="85" ht="5.0999999999999996" customHeight="1"/>
    <row r="86" ht="5.0999999999999996" customHeight="1"/>
    <row r="87" ht="5.0999999999999996" customHeight="1"/>
    <row r="88" ht="5.0999999999999996" customHeight="1"/>
    <row r="89" ht="5.0999999999999996" customHeight="1"/>
    <row r="90" ht="5.0999999999999996" customHeight="1"/>
    <row r="91" ht="5.0999999999999996" customHeight="1"/>
    <row r="92" ht="5.0999999999999996" customHeight="1"/>
    <row r="93" ht="5.0999999999999996" customHeight="1"/>
    <row r="94" ht="5.0999999999999996" customHeight="1"/>
    <row r="95" ht="5.0999999999999996" customHeight="1"/>
    <row r="96" ht="5.0999999999999996" customHeight="1"/>
    <row r="97" ht="5.0999999999999996" customHeight="1"/>
    <row r="98" ht="5.0999999999999996" customHeight="1"/>
    <row r="99" ht="5.0999999999999996" customHeight="1"/>
    <row r="100" ht="5.0999999999999996" customHeight="1"/>
    <row r="101" ht="5.0999999999999996" customHeight="1"/>
    <row r="102" ht="5.0999999999999996" customHeight="1"/>
    <row r="103" ht="5.0999999999999996" customHeight="1"/>
    <row r="104" ht="5.0999999999999996" customHeight="1"/>
    <row r="105" ht="5.0999999999999996" customHeight="1"/>
    <row r="106" ht="5.0999999999999996" customHeight="1"/>
    <row r="107" ht="5.0999999999999996" customHeight="1"/>
    <row r="108" ht="5.0999999999999996" customHeight="1"/>
    <row r="109" ht="5.0999999999999996" customHeight="1"/>
    <row r="110" ht="5.0999999999999996" customHeight="1"/>
    <row r="111" ht="5.0999999999999996" customHeight="1"/>
    <row r="112" ht="5.0999999999999996" customHeight="1"/>
    <row r="113" ht="5.0999999999999996" customHeight="1"/>
    <row r="114" ht="5.0999999999999996" customHeight="1"/>
    <row r="115" ht="5.0999999999999996" customHeight="1"/>
    <row r="116" ht="5.0999999999999996" customHeight="1"/>
    <row r="117" ht="5.0999999999999996" customHeight="1"/>
    <row r="118" ht="5.0999999999999996" customHeight="1"/>
    <row r="119" ht="5.0999999999999996" customHeight="1"/>
    <row r="120" ht="5.0999999999999996" customHeight="1"/>
    <row r="121" ht="5.0999999999999996" customHeight="1"/>
    <row r="122" ht="5.0999999999999996" customHeight="1"/>
    <row r="123" ht="5.0999999999999996" customHeight="1"/>
    <row r="124" ht="5.0999999999999996" customHeight="1"/>
    <row r="125" ht="5.0999999999999996" customHeight="1"/>
    <row r="126" ht="5.0999999999999996" customHeight="1"/>
    <row r="127" ht="5.0999999999999996" customHeight="1"/>
    <row r="128" ht="5.0999999999999996" customHeight="1"/>
    <row r="129" ht="5.0999999999999996" customHeight="1"/>
    <row r="130" ht="5.0999999999999996" customHeight="1"/>
    <row r="131" ht="5.0999999999999996" customHeight="1"/>
    <row r="132" ht="5.0999999999999996" customHeight="1"/>
    <row r="133" ht="5.0999999999999996" customHeight="1"/>
    <row r="134" ht="5.0999999999999996" customHeight="1"/>
    <row r="135" ht="5.0999999999999996" customHeight="1"/>
    <row r="136" ht="5.0999999999999996" customHeight="1"/>
    <row r="137" ht="5.0999999999999996" customHeight="1"/>
    <row r="138" ht="5.0999999999999996" customHeight="1"/>
    <row r="139" ht="5.0999999999999996" customHeight="1"/>
    <row r="140" ht="5.0999999999999996" customHeight="1"/>
    <row r="141" ht="5.0999999999999996" customHeight="1"/>
    <row r="142" ht="5.0999999999999996" customHeight="1"/>
    <row r="143" ht="5.0999999999999996" customHeight="1"/>
    <row r="144" ht="5.0999999999999996" customHeight="1"/>
    <row r="145" ht="5.0999999999999996" customHeight="1"/>
    <row r="146" ht="5.0999999999999996" customHeight="1"/>
    <row r="147" ht="5.0999999999999996" customHeight="1"/>
    <row r="148" ht="5.0999999999999996" customHeight="1"/>
    <row r="149" ht="5.0999999999999996" customHeight="1"/>
    <row r="150" ht="5.0999999999999996" customHeight="1"/>
    <row r="151" ht="5.0999999999999996" customHeight="1"/>
    <row r="152" ht="5.0999999999999996" customHeight="1"/>
    <row r="153" ht="5.0999999999999996" customHeight="1"/>
    <row r="154" ht="5.0999999999999996" customHeight="1"/>
    <row r="155" ht="5.0999999999999996" customHeight="1"/>
    <row r="156" ht="5.0999999999999996" customHeight="1"/>
    <row r="157" ht="5.0999999999999996" customHeight="1"/>
    <row r="158" ht="5.0999999999999996" customHeight="1"/>
    <row r="159" ht="5.0999999999999996" customHeight="1"/>
    <row r="160" ht="5.0999999999999996" customHeight="1"/>
    <row r="161" ht="5.0999999999999996" customHeight="1"/>
    <row r="162" ht="5.0999999999999996" customHeight="1"/>
    <row r="163" ht="5.0999999999999996" customHeight="1"/>
    <row r="246" spans="61:61">
      <c r="BI246" s="9">
        <v>1</v>
      </c>
    </row>
  </sheetData>
  <sheetProtection password="EF67" sheet="1" objects="1" scenarios="1"/>
  <customSheetViews>
    <customSheetView guid="{3C754161-0973-11DE-9EED-00138FBA2CD0}" showPageBreaks="1" showGridLines="0" view="pageBreakPreview" showRuler="0">
      <selection activeCell="V16" sqref="V16:BW18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99">
    <mergeCell ref="C45:C48"/>
    <mergeCell ref="C49:C52"/>
    <mergeCell ref="C53:C56"/>
    <mergeCell ref="C57:C60"/>
    <mergeCell ref="D53:F56"/>
    <mergeCell ref="D57:F60"/>
    <mergeCell ref="D49:F52"/>
    <mergeCell ref="D45:F48"/>
    <mergeCell ref="AR70:BR74"/>
    <mergeCell ref="BS70:BX74"/>
    <mergeCell ref="AR65:AS67"/>
    <mergeCell ref="AT65:AU67"/>
    <mergeCell ref="C62:BX64"/>
    <mergeCell ref="AN65:AO67"/>
    <mergeCell ref="C65:F67"/>
    <mergeCell ref="AZ65:BX67"/>
    <mergeCell ref="BI33:BX36"/>
    <mergeCell ref="BI41:BX44"/>
    <mergeCell ref="G33:BH36"/>
    <mergeCell ref="G37:BH40"/>
    <mergeCell ref="G41:BH44"/>
    <mergeCell ref="BI37:BX40"/>
    <mergeCell ref="G53:BH56"/>
    <mergeCell ref="G57:BH60"/>
    <mergeCell ref="BI45:BX48"/>
    <mergeCell ref="BI49:BX52"/>
    <mergeCell ref="BI53:BX56"/>
    <mergeCell ref="BI57:BX60"/>
    <mergeCell ref="G45:BH48"/>
    <mergeCell ref="G49:BH52"/>
    <mergeCell ref="G29:BH32"/>
    <mergeCell ref="BT75:BX77"/>
    <mergeCell ref="AJ65:AK67"/>
    <mergeCell ref="AL65:AM67"/>
    <mergeCell ref="AX65:AY67"/>
    <mergeCell ref="AP65:AQ67"/>
    <mergeCell ref="AV65:AW67"/>
    <mergeCell ref="C75:AP77"/>
    <mergeCell ref="AQ75:BS77"/>
    <mergeCell ref="G68:AD70"/>
    <mergeCell ref="G65:AD67"/>
    <mergeCell ref="AE65:AE67"/>
    <mergeCell ref="AF65:AG67"/>
    <mergeCell ref="AH65:AI67"/>
    <mergeCell ref="C33:C36"/>
    <mergeCell ref="BI29:BX32"/>
    <mergeCell ref="D37:F40"/>
    <mergeCell ref="D41:F44"/>
    <mergeCell ref="C41:C44"/>
    <mergeCell ref="C37:C40"/>
    <mergeCell ref="C25:C28"/>
    <mergeCell ref="D33:F36"/>
    <mergeCell ref="BI25:BX26"/>
    <mergeCell ref="BI27:BX28"/>
    <mergeCell ref="AD20:AE22"/>
    <mergeCell ref="C29:C32"/>
    <mergeCell ref="D29:F32"/>
    <mergeCell ref="G20:M22"/>
    <mergeCell ref="C23:BX23"/>
    <mergeCell ref="BX16:BX22"/>
    <mergeCell ref="E19:BW19"/>
    <mergeCell ref="C16:D22"/>
    <mergeCell ref="AJ20:AK22"/>
    <mergeCell ref="N20:O22"/>
    <mergeCell ref="E16:F18"/>
    <mergeCell ref="D25:F28"/>
    <mergeCell ref="E20:F22"/>
    <mergeCell ref="G25:BH28"/>
    <mergeCell ref="C3:BX5"/>
    <mergeCell ref="C6:BX7"/>
    <mergeCell ref="C8:BX9"/>
    <mergeCell ref="C10:BX11"/>
    <mergeCell ref="C13:BX13"/>
    <mergeCell ref="C14:C15"/>
    <mergeCell ref="D14:F15"/>
    <mergeCell ref="G14:BX15"/>
    <mergeCell ref="T20:U22"/>
    <mergeCell ref="V16:BW18"/>
    <mergeCell ref="AL20:AM22"/>
    <mergeCell ref="AF20:AG22"/>
    <mergeCell ref="AH20:AI22"/>
    <mergeCell ref="V20:W22"/>
    <mergeCell ref="X20:Y22"/>
    <mergeCell ref="Z20:AA22"/>
    <mergeCell ref="AB20:AC22"/>
    <mergeCell ref="G16:U18"/>
    <mergeCell ref="P20:Q22"/>
    <mergeCell ref="R20:S22"/>
    <mergeCell ref="AO20:AY22"/>
    <mergeCell ref="AZ20:BA22"/>
    <mergeCell ref="BB20:BC22"/>
    <mergeCell ref="BD20:BE22"/>
    <mergeCell ref="BF20:BG22"/>
    <mergeCell ref="BR20:BS22"/>
    <mergeCell ref="BH20:BI22"/>
    <mergeCell ref="BJ20:BK22"/>
    <mergeCell ref="BL20:BM22"/>
    <mergeCell ref="BN20:BO22"/>
    <mergeCell ref="BP20:BQ22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C1:BX246"/>
  <sheetViews>
    <sheetView showGridLines="0" view="pageBreakPreview" zoomScale="160" zoomScaleNormal="110" workbookViewId="0">
      <selection activeCell="AZ20" sqref="AZ20:BA22"/>
    </sheetView>
  </sheetViews>
  <sheetFormatPr defaultColWidth="1.140625" defaultRowHeight="12.75"/>
  <cols>
    <col min="1" max="16384" width="1.140625" style="9"/>
  </cols>
  <sheetData>
    <row r="1" spans="3:76" s="7" customFormat="1" ht="5.0999999999999996" customHeight="1"/>
    <row r="2" spans="3:76" s="7" customFormat="1" ht="5.0999999999999996" customHeight="1"/>
    <row r="3" spans="3:76" s="7" customFormat="1" ht="5.0999999999999996" customHeight="1">
      <c r="C3" s="690" t="s">
        <v>93</v>
      </c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819"/>
      <c r="AO3" s="819"/>
      <c r="AP3" s="819"/>
      <c r="AQ3" s="819"/>
      <c r="AR3" s="819"/>
      <c r="AS3" s="819"/>
      <c r="AT3" s="819"/>
      <c r="AU3" s="819"/>
      <c r="AV3" s="819"/>
      <c r="AW3" s="819"/>
      <c r="AX3" s="819"/>
      <c r="AY3" s="819"/>
      <c r="AZ3" s="819"/>
      <c r="BA3" s="819"/>
      <c r="BB3" s="819"/>
      <c r="BC3" s="819"/>
      <c r="BD3" s="819"/>
      <c r="BE3" s="819"/>
      <c r="BF3" s="819"/>
      <c r="BG3" s="819"/>
      <c r="BH3" s="819"/>
      <c r="BI3" s="819"/>
      <c r="BJ3" s="819"/>
      <c r="BK3" s="819"/>
      <c r="BL3" s="819"/>
      <c r="BM3" s="819"/>
      <c r="BN3" s="819"/>
      <c r="BO3" s="819"/>
      <c r="BP3" s="819"/>
      <c r="BQ3" s="819"/>
      <c r="BR3" s="819"/>
      <c r="BS3" s="819"/>
      <c r="BT3" s="819"/>
      <c r="BU3" s="819"/>
      <c r="BV3" s="819"/>
      <c r="BW3" s="819"/>
      <c r="BX3" s="820"/>
    </row>
    <row r="4" spans="3:76" s="7" customFormat="1" ht="5.0999999999999996" customHeight="1">
      <c r="C4" s="821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822"/>
      <c r="AA4" s="822"/>
      <c r="AB4" s="822"/>
      <c r="AC4" s="822"/>
      <c r="AD4" s="822"/>
      <c r="AE4" s="822"/>
      <c r="AF4" s="822"/>
      <c r="AG4" s="822"/>
      <c r="AH4" s="822"/>
      <c r="AI4" s="822"/>
      <c r="AJ4" s="822"/>
      <c r="AK4" s="822"/>
      <c r="AL4" s="822"/>
      <c r="AM4" s="822"/>
      <c r="AN4" s="822"/>
      <c r="AO4" s="822"/>
      <c r="AP4" s="822"/>
      <c r="AQ4" s="822"/>
      <c r="AR4" s="822"/>
      <c r="AS4" s="822"/>
      <c r="AT4" s="822"/>
      <c r="AU4" s="822"/>
      <c r="AV4" s="822"/>
      <c r="AW4" s="822"/>
      <c r="AX4" s="822"/>
      <c r="AY4" s="822"/>
      <c r="AZ4" s="822"/>
      <c r="BA4" s="822"/>
      <c r="BB4" s="822"/>
      <c r="BC4" s="822"/>
      <c r="BD4" s="822"/>
      <c r="BE4" s="822"/>
      <c r="BF4" s="822"/>
      <c r="BG4" s="822"/>
      <c r="BH4" s="822"/>
      <c r="BI4" s="822"/>
      <c r="BJ4" s="822"/>
      <c r="BK4" s="822"/>
      <c r="BL4" s="822"/>
      <c r="BM4" s="822"/>
      <c r="BN4" s="822"/>
      <c r="BO4" s="822"/>
      <c r="BP4" s="822"/>
      <c r="BQ4" s="822"/>
      <c r="BR4" s="822"/>
      <c r="BS4" s="822"/>
      <c r="BT4" s="822"/>
      <c r="BU4" s="822"/>
      <c r="BV4" s="822"/>
      <c r="BW4" s="822"/>
      <c r="BX4" s="823"/>
    </row>
    <row r="5" spans="3:76" s="7" customFormat="1" ht="5.0999999999999996" customHeight="1">
      <c r="C5" s="821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  <c r="AQ5" s="822"/>
      <c r="AR5" s="822"/>
      <c r="AS5" s="822"/>
      <c r="AT5" s="822"/>
      <c r="AU5" s="822"/>
      <c r="AV5" s="822"/>
      <c r="AW5" s="822"/>
      <c r="AX5" s="822"/>
      <c r="AY5" s="822"/>
      <c r="AZ5" s="822"/>
      <c r="BA5" s="822"/>
      <c r="BB5" s="822"/>
      <c r="BC5" s="822"/>
      <c r="BD5" s="822"/>
      <c r="BE5" s="822"/>
      <c r="BF5" s="822"/>
      <c r="BG5" s="822"/>
      <c r="BH5" s="822"/>
      <c r="BI5" s="822"/>
      <c r="BJ5" s="822"/>
      <c r="BK5" s="822"/>
      <c r="BL5" s="822"/>
      <c r="BM5" s="822"/>
      <c r="BN5" s="822"/>
      <c r="BO5" s="822"/>
      <c r="BP5" s="822"/>
      <c r="BQ5" s="822"/>
      <c r="BR5" s="822"/>
      <c r="BS5" s="822"/>
      <c r="BT5" s="822"/>
      <c r="BU5" s="822"/>
      <c r="BV5" s="822"/>
      <c r="BW5" s="822"/>
      <c r="BX5" s="823"/>
    </row>
    <row r="6" spans="3:76" s="7" customFormat="1" ht="5.0999999999999996" customHeight="1">
      <c r="C6" s="696" t="s">
        <v>266</v>
      </c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824"/>
      <c r="AB6" s="824"/>
      <c r="AC6" s="824"/>
      <c r="AD6" s="824"/>
      <c r="AE6" s="824"/>
      <c r="AF6" s="824"/>
      <c r="AG6" s="824"/>
      <c r="AH6" s="824"/>
      <c r="AI6" s="824"/>
      <c r="AJ6" s="824"/>
      <c r="AK6" s="824"/>
      <c r="AL6" s="824"/>
      <c r="AM6" s="824"/>
      <c r="AN6" s="824"/>
      <c r="AO6" s="824"/>
      <c r="AP6" s="824"/>
      <c r="AQ6" s="824"/>
      <c r="AR6" s="824"/>
      <c r="AS6" s="824"/>
      <c r="AT6" s="824"/>
      <c r="AU6" s="824"/>
      <c r="AV6" s="824"/>
      <c r="AW6" s="824"/>
      <c r="AX6" s="824"/>
      <c r="AY6" s="824"/>
      <c r="AZ6" s="824"/>
      <c r="BA6" s="824"/>
      <c r="BB6" s="824"/>
      <c r="BC6" s="824"/>
      <c r="BD6" s="824"/>
      <c r="BE6" s="824"/>
      <c r="BF6" s="824"/>
      <c r="BG6" s="824"/>
      <c r="BH6" s="824"/>
      <c r="BI6" s="824"/>
      <c r="BJ6" s="824"/>
      <c r="BK6" s="824"/>
      <c r="BL6" s="824"/>
      <c r="BM6" s="824"/>
      <c r="BN6" s="824"/>
      <c r="BO6" s="824"/>
      <c r="BP6" s="824"/>
      <c r="BQ6" s="824"/>
      <c r="BR6" s="824"/>
      <c r="BS6" s="824"/>
      <c r="BT6" s="824"/>
      <c r="BU6" s="824"/>
      <c r="BV6" s="824"/>
      <c r="BW6" s="824"/>
      <c r="BX6" s="825"/>
    </row>
    <row r="7" spans="3:76" s="7" customFormat="1" ht="8.25" customHeight="1">
      <c r="C7" s="696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824"/>
      <c r="AF7" s="824"/>
      <c r="AG7" s="824"/>
      <c r="AH7" s="824"/>
      <c r="AI7" s="824"/>
      <c r="AJ7" s="824"/>
      <c r="AK7" s="824"/>
      <c r="AL7" s="824"/>
      <c r="AM7" s="824"/>
      <c r="AN7" s="824"/>
      <c r="AO7" s="824"/>
      <c r="AP7" s="824"/>
      <c r="AQ7" s="824"/>
      <c r="AR7" s="824"/>
      <c r="AS7" s="824"/>
      <c r="AT7" s="824"/>
      <c r="AU7" s="824"/>
      <c r="AV7" s="824"/>
      <c r="AW7" s="824"/>
      <c r="AX7" s="824"/>
      <c r="AY7" s="824"/>
      <c r="AZ7" s="824"/>
      <c r="BA7" s="824"/>
      <c r="BB7" s="824"/>
      <c r="BC7" s="824"/>
      <c r="BD7" s="824"/>
      <c r="BE7" s="824"/>
      <c r="BF7" s="824"/>
      <c r="BG7" s="824"/>
      <c r="BH7" s="824"/>
      <c r="BI7" s="824"/>
      <c r="BJ7" s="824"/>
      <c r="BK7" s="824"/>
      <c r="BL7" s="824"/>
      <c r="BM7" s="824"/>
      <c r="BN7" s="824"/>
      <c r="BO7" s="824"/>
      <c r="BP7" s="824"/>
      <c r="BQ7" s="824"/>
      <c r="BR7" s="824"/>
      <c r="BS7" s="824"/>
      <c r="BT7" s="824"/>
      <c r="BU7" s="824"/>
      <c r="BV7" s="824"/>
      <c r="BW7" s="824"/>
      <c r="BX7" s="825"/>
    </row>
    <row r="8" spans="3:76" s="7" customFormat="1" ht="5.0999999999999996" customHeight="1">
      <c r="C8" s="696" t="s">
        <v>83</v>
      </c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824"/>
      <c r="AF8" s="824"/>
      <c r="AG8" s="824"/>
      <c r="AH8" s="824"/>
      <c r="AI8" s="824"/>
      <c r="AJ8" s="824"/>
      <c r="AK8" s="824"/>
      <c r="AL8" s="824"/>
      <c r="AM8" s="824"/>
      <c r="AN8" s="824"/>
      <c r="AO8" s="824"/>
      <c r="AP8" s="824"/>
      <c r="AQ8" s="824"/>
      <c r="AR8" s="824"/>
      <c r="AS8" s="824"/>
      <c r="AT8" s="824"/>
      <c r="AU8" s="824"/>
      <c r="AV8" s="824"/>
      <c r="AW8" s="824"/>
      <c r="AX8" s="824"/>
      <c r="AY8" s="824"/>
      <c r="AZ8" s="824"/>
      <c r="BA8" s="824"/>
      <c r="BB8" s="824"/>
      <c r="BC8" s="824"/>
      <c r="BD8" s="824"/>
      <c r="BE8" s="824"/>
      <c r="BF8" s="824"/>
      <c r="BG8" s="824"/>
      <c r="BH8" s="824"/>
      <c r="BI8" s="824"/>
      <c r="BJ8" s="824"/>
      <c r="BK8" s="824"/>
      <c r="BL8" s="824"/>
      <c r="BM8" s="824"/>
      <c r="BN8" s="824"/>
      <c r="BO8" s="824"/>
      <c r="BP8" s="824"/>
      <c r="BQ8" s="824"/>
      <c r="BR8" s="824"/>
      <c r="BS8" s="824"/>
      <c r="BT8" s="824"/>
      <c r="BU8" s="824"/>
      <c r="BV8" s="824"/>
      <c r="BW8" s="824"/>
      <c r="BX8" s="825"/>
    </row>
    <row r="9" spans="3:76" s="7" customFormat="1" ht="6.75" customHeight="1">
      <c r="C9" s="696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824"/>
      <c r="Y9" s="824"/>
      <c r="Z9" s="824"/>
      <c r="AA9" s="824"/>
      <c r="AB9" s="824"/>
      <c r="AC9" s="824"/>
      <c r="AD9" s="824"/>
      <c r="AE9" s="824"/>
      <c r="AF9" s="824"/>
      <c r="AG9" s="824"/>
      <c r="AH9" s="824"/>
      <c r="AI9" s="824"/>
      <c r="AJ9" s="824"/>
      <c r="AK9" s="824"/>
      <c r="AL9" s="824"/>
      <c r="AM9" s="824"/>
      <c r="AN9" s="824"/>
      <c r="AO9" s="824"/>
      <c r="AP9" s="824"/>
      <c r="AQ9" s="824"/>
      <c r="AR9" s="824"/>
      <c r="AS9" s="824"/>
      <c r="AT9" s="824"/>
      <c r="AU9" s="824"/>
      <c r="AV9" s="824"/>
      <c r="AW9" s="824"/>
      <c r="AX9" s="824"/>
      <c r="AY9" s="824"/>
      <c r="AZ9" s="824"/>
      <c r="BA9" s="824"/>
      <c r="BB9" s="824"/>
      <c r="BC9" s="824"/>
      <c r="BD9" s="824"/>
      <c r="BE9" s="824"/>
      <c r="BF9" s="824"/>
      <c r="BG9" s="824"/>
      <c r="BH9" s="824"/>
      <c r="BI9" s="824"/>
      <c r="BJ9" s="824"/>
      <c r="BK9" s="824"/>
      <c r="BL9" s="824"/>
      <c r="BM9" s="824"/>
      <c r="BN9" s="824"/>
      <c r="BO9" s="824"/>
      <c r="BP9" s="824"/>
      <c r="BQ9" s="824"/>
      <c r="BR9" s="824"/>
      <c r="BS9" s="824"/>
      <c r="BT9" s="824"/>
      <c r="BU9" s="824"/>
      <c r="BV9" s="824"/>
      <c r="BW9" s="824"/>
      <c r="BX9" s="825"/>
    </row>
    <row r="10" spans="3:76" s="7" customFormat="1" ht="5.0999999999999996" customHeight="1">
      <c r="C10" s="826" t="s">
        <v>94</v>
      </c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7"/>
      <c r="AF10" s="827"/>
      <c r="AG10" s="827"/>
      <c r="AH10" s="827"/>
      <c r="AI10" s="827"/>
      <c r="AJ10" s="827"/>
      <c r="AK10" s="827"/>
      <c r="AL10" s="827"/>
      <c r="AM10" s="827"/>
      <c r="AN10" s="827"/>
      <c r="AO10" s="827"/>
      <c r="AP10" s="827"/>
      <c r="AQ10" s="827"/>
      <c r="AR10" s="827"/>
      <c r="AS10" s="827"/>
      <c r="AT10" s="827"/>
      <c r="AU10" s="827"/>
      <c r="AV10" s="827"/>
      <c r="AW10" s="827"/>
      <c r="AX10" s="827"/>
      <c r="AY10" s="827"/>
      <c r="AZ10" s="827"/>
      <c r="BA10" s="827"/>
      <c r="BB10" s="827"/>
      <c r="BC10" s="827"/>
      <c r="BD10" s="827"/>
      <c r="BE10" s="827"/>
      <c r="BF10" s="827"/>
      <c r="BG10" s="827"/>
      <c r="BH10" s="827"/>
      <c r="BI10" s="827"/>
      <c r="BJ10" s="827"/>
      <c r="BK10" s="827"/>
      <c r="BL10" s="827"/>
      <c r="BM10" s="827"/>
      <c r="BN10" s="827"/>
      <c r="BO10" s="827"/>
      <c r="BP10" s="827"/>
      <c r="BQ10" s="827"/>
      <c r="BR10" s="827"/>
      <c r="BS10" s="827"/>
      <c r="BT10" s="827"/>
      <c r="BU10" s="827"/>
      <c r="BV10" s="827"/>
      <c r="BW10" s="827"/>
      <c r="BX10" s="828"/>
    </row>
    <row r="11" spans="3:76" s="7" customFormat="1" ht="8.25" customHeight="1">
      <c r="C11" s="829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0"/>
      <c r="AJ11" s="830"/>
      <c r="AK11" s="830"/>
      <c r="AL11" s="830"/>
      <c r="AM11" s="830"/>
      <c r="AN11" s="830"/>
      <c r="AO11" s="830"/>
      <c r="AP11" s="830"/>
      <c r="AQ11" s="830"/>
      <c r="AR11" s="830"/>
      <c r="AS11" s="830"/>
      <c r="AT11" s="830"/>
      <c r="AU11" s="830"/>
      <c r="AV11" s="830"/>
      <c r="AW11" s="830"/>
      <c r="AX11" s="830"/>
      <c r="AY11" s="830"/>
      <c r="AZ11" s="830"/>
      <c r="BA11" s="830"/>
      <c r="BB11" s="830"/>
      <c r="BC11" s="830"/>
      <c r="BD11" s="830"/>
      <c r="BE11" s="830"/>
      <c r="BF11" s="830"/>
      <c r="BG11" s="830"/>
      <c r="BH11" s="830"/>
      <c r="BI11" s="830"/>
      <c r="BJ11" s="830"/>
      <c r="BK11" s="830"/>
      <c r="BL11" s="830"/>
      <c r="BM11" s="830"/>
      <c r="BN11" s="830"/>
      <c r="BO11" s="830"/>
      <c r="BP11" s="830"/>
      <c r="BQ11" s="830"/>
      <c r="BR11" s="830"/>
      <c r="BS11" s="830"/>
      <c r="BT11" s="830"/>
      <c r="BU11" s="830"/>
      <c r="BV11" s="830"/>
      <c r="BW11" s="830"/>
      <c r="BX11" s="831"/>
    </row>
    <row r="12" spans="3:76" s="7" customFormat="1" ht="12.75" customHeight="1"/>
    <row r="13" spans="3:76" s="7" customFormat="1" ht="5.0999999999999996" customHeight="1">
      <c r="C13" s="832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833"/>
      <c r="O13" s="833"/>
      <c r="P13" s="833"/>
      <c r="Q13" s="833"/>
      <c r="R13" s="833"/>
      <c r="S13" s="833"/>
      <c r="T13" s="833"/>
      <c r="U13" s="833"/>
      <c r="V13" s="833"/>
      <c r="W13" s="833"/>
      <c r="X13" s="833"/>
      <c r="Y13" s="833"/>
      <c r="Z13" s="833"/>
      <c r="AA13" s="833"/>
      <c r="AB13" s="833"/>
      <c r="AC13" s="833"/>
      <c r="AD13" s="833"/>
      <c r="AE13" s="833"/>
      <c r="AF13" s="833"/>
      <c r="AG13" s="833"/>
      <c r="AH13" s="833"/>
      <c r="AI13" s="833"/>
      <c r="AJ13" s="833"/>
      <c r="AK13" s="833"/>
      <c r="AL13" s="833"/>
      <c r="AM13" s="833"/>
      <c r="AN13" s="833"/>
      <c r="AO13" s="833"/>
      <c r="AP13" s="833"/>
      <c r="AQ13" s="833"/>
      <c r="AR13" s="833"/>
      <c r="AS13" s="833"/>
      <c r="AT13" s="833"/>
      <c r="AU13" s="833"/>
      <c r="AV13" s="833"/>
      <c r="AW13" s="833"/>
      <c r="AX13" s="833"/>
      <c r="AY13" s="833"/>
      <c r="AZ13" s="833"/>
      <c r="BA13" s="833"/>
      <c r="BB13" s="833"/>
      <c r="BC13" s="833"/>
      <c r="BD13" s="833"/>
      <c r="BE13" s="833"/>
      <c r="BF13" s="833"/>
      <c r="BG13" s="833"/>
      <c r="BH13" s="833"/>
      <c r="BI13" s="833"/>
      <c r="BJ13" s="833"/>
      <c r="BK13" s="833"/>
      <c r="BL13" s="833"/>
      <c r="BM13" s="833"/>
      <c r="BN13" s="833"/>
      <c r="BO13" s="833"/>
      <c r="BP13" s="833"/>
      <c r="BQ13" s="833"/>
      <c r="BR13" s="833"/>
      <c r="BS13" s="833"/>
      <c r="BT13" s="833"/>
      <c r="BU13" s="833"/>
      <c r="BV13" s="833"/>
      <c r="BW13" s="833"/>
      <c r="BX13" s="834"/>
    </row>
    <row r="14" spans="3:76" s="7" customFormat="1" ht="5.0999999999999996" customHeight="1">
      <c r="C14" s="839"/>
      <c r="D14" s="679" t="s">
        <v>11</v>
      </c>
      <c r="E14" s="840"/>
      <c r="F14" s="840"/>
      <c r="G14" s="679" t="s">
        <v>12</v>
      </c>
      <c r="H14" s="840"/>
      <c r="I14" s="840"/>
      <c r="J14" s="840"/>
      <c r="K14" s="840"/>
      <c r="L14" s="840"/>
      <c r="M14" s="840"/>
      <c r="N14" s="840"/>
      <c r="O14" s="840"/>
      <c r="P14" s="840"/>
      <c r="Q14" s="840"/>
      <c r="R14" s="840"/>
      <c r="S14" s="840"/>
      <c r="T14" s="840"/>
      <c r="U14" s="840"/>
      <c r="V14" s="840"/>
      <c r="W14" s="840"/>
      <c r="X14" s="840"/>
      <c r="Y14" s="840"/>
      <c r="Z14" s="840"/>
      <c r="AA14" s="840"/>
      <c r="AB14" s="840"/>
      <c r="AC14" s="840"/>
      <c r="AD14" s="840"/>
      <c r="AE14" s="840"/>
      <c r="AF14" s="840"/>
      <c r="AG14" s="840"/>
      <c r="AH14" s="840"/>
      <c r="AI14" s="840"/>
      <c r="AJ14" s="840"/>
      <c r="AK14" s="840"/>
      <c r="AL14" s="840"/>
      <c r="AM14" s="840"/>
      <c r="AN14" s="840"/>
      <c r="AO14" s="840"/>
      <c r="AP14" s="840"/>
      <c r="AQ14" s="840"/>
      <c r="AR14" s="840"/>
      <c r="AS14" s="840"/>
      <c r="AT14" s="840"/>
      <c r="AU14" s="840"/>
      <c r="AV14" s="840"/>
      <c r="AW14" s="840"/>
      <c r="AX14" s="840"/>
      <c r="AY14" s="840"/>
      <c r="AZ14" s="840"/>
      <c r="BA14" s="840"/>
      <c r="BB14" s="840"/>
      <c r="BC14" s="840"/>
      <c r="BD14" s="840"/>
      <c r="BE14" s="840"/>
      <c r="BF14" s="840"/>
      <c r="BG14" s="840"/>
      <c r="BH14" s="840"/>
      <c r="BI14" s="840"/>
      <c r="BJ14" s="840"/>
      <c r="BK14" s="840"/>
      <c r="BL14" s="840"/>
      <c r="BM14" s="840"/>
      <c r="BN14" s="840"/>
      <c r="BO14" s="840"/>
      <c r="BP14" s="840"/>
      <c r="BQ14" s="840"/>
      <c r="BR14" s="840"/>
      <c r="BS14" s="840"/>
      <c r="BT14" s="840"/>
      <c r="BU14" s="840"/>
      <c r="BV14" s="840"/>
      <c r="BW14" s="840"/>
      <c r="BX14" s="854"/>
    </row>
    <row r="15" spans="3:76" s="7" customFormat="1" ht="5.0999999999999996" customHeight="1">
      <c r="C15" s="839"/>
      <c r="D15" s="840"/>
      <c r="E15" s="840"/>
      <c r="F15" s="840"/>
      <c r="G15" s="840"/>
      <c r="H15" s="840"/>
      <c r="I15" s="840"/>
      <c r="J15" s="840"/>
      <c r="K15" s="840"/>
      <c r="L15" s="840"/>
      <c r="M15" s="840"/>
      <c r="N15" s="840"/>
      <c r="O15" s="840"/>
      <c r="P15" s="840"/>
      <c r="Q15" s="840"/>
      <c r="R15" s="840"/>
      <c r="S15" s="840"/>
      <c r="T15" s="840"/>
      <c r="U15" s="840"/>
      <c r="V15" s="840"/>
      <c r="W15" s="840"/>
      <c r="X15" s="840"/>
      <c r="Y15" s="840"/>
      <c r="Z15" s="840"/>
      <c r="AA15" s="840"/>
      <c r="AB15" s="840"/>
      <c r="AC15" s="840"/>
      <c r="AD15" s="840"/>
      <c r="AE15" s="840"/>
      <c r="AF15" s="840"/>
      <c r="AG15" s="840"/>
      <c r="AH15" s="840"/>
      <c r="AI15" s="840"/>
      <c r="AJ15" s="840"/>
      <c r="AK15" s="840"/>
      <c r="AL15" s="840"/>
      <c r="AM15" s="840"/>
      <c r="AN15" s="840"/>
      <c r="AO15" s="840"/>
      <c r="AP15" s="840"/>
      <c r="AQ15" s="840"/>
      <c r="AR15" s="840"/>
      <c r="AS15" s="840"/>
      <c r="AT15" s="840"/>
      <c r="AU15" s="840"/>
      <c r="AV15" s="840"/>
      <c r="AW15" s="840"/>
      <c r="AX15" s="840"/>
      <c r="AY15" s="840"/>
      <c r="AZ15" s="840"/>
      <c r="BA15" s="840"/>
      <c r="BB15" s="840"/>
      <c r="BC15" s="840"/>
      <c r="BD15" s="840"/>
      <c r="BE15" s="840"/>
      <c r="BF15" s="840"/>
      <c r="BG15" s="840"/>
      <c r="BH15" s="840"/>
      <c r="BI15" s="840"/>
      <c r="BJ15" s="840"/>
      <c r="BK15" s="840"/>
      <c r="BL15" s="840"/>
      <c r="BM15" s="840"/>
      <c r="BN15" s="840"/>
      <c r="BO15" s="840"/>
      <c r="BP15" s="840"/>
      <c r="BQ15" s="840"/>
      <c r="BR15" s="840"/>
      <c r="BS15" s="840"/>
      <c r="BT15" s="840"/>
      <c r="BU15" s="840"/>
      <c r="BV15" s="840"/>
      <c r="BW15" s="840"/>
      <c r="BX15" s="854"/>
    </row>
    <row r="16" spans="3:76" s="7" customFormat="1" ht="6" customHeight="1">
      <c r="C16" s="796"/>
      <c r="D16" s="837"/>
      <c r="E16" s="842" t="s">
        <v>244</v>
      </c>
      <c r="F16" s="842"/>
      <c r="G16" s="841" t="s">
        <v>14</v>
      </c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3">
        <f>FŐLAP!V114</f>
        <v>0</v>
      </c>
      <c r="W16" s="843"/>
      <c r="X16" s="843"/>
      <c r="Y16" s="843"/>
      <c r="Z16" s="843"/>
      <c r="AA16" s="843"/>
      <c r="AB16" s="843"/>
      <c r="AC16" s="843"/>
      <c r="AD16" s="843"/>
      <c r="AE16" s="843"/>
      <c r="AF16" s="843"/>
      <c r="AG16" s="843"/>
      <c r="AH16" s="843"/>
      <c r="AI16" s="843"/>
      <c r="AJ16" s="843"/>
      <c r="AK16" s="843"/>
      <c r="AL16" s="843"/>
      <c r="AM16" s="843"/>
      <c r="AN16" s="843"/>
      <c r="AO16" s="843"/>
      <c r="AP16" s="843"/>
      <c r="AQ16" s="843"/>
      <c r="AR16" s="843"/>
      <c r="AS16" s="843"/>
      <c r="AT16" s="843"/>
      <c r="AU16" s="843"/>
      <c r="AV16" s="843"/>
      <c r="AW16" s="843"/>
      <c r="AX16" s="843"/>
      <c r="AY16" s="843"/>
      <c r="AZ16" s="843"/>
      <c r="BA16" s="843"/>
      <c r="BB16" s="843"/>
      <c r="BC16" s="843"/>
      <c r="BD16" s="843"/>
      <c r="BE16" s="843"/>
      <c r="BF16" s="843"/>
      <c r="BG16" s="843"/>
      <c r="BH16" s="843"/>
      <c r="BI16" s="843"/>
      <c r="BJ16" s="843"/>
      <c r="BK16" s="843"/>
      <c r="BL16" s="843"/>
      <c r="BM16" s="843"/>
      <c r="BN16" s="843"/>
      <c r="BO16" s="843"/>
      <c r="BP16" s="843"/>
      <c r="BQ16" s="843"/>
      <c r="BR16" s="843"/>
      <c r="BS16" s="843"/>
      <c r="BT16" s="843"/>
      <c r="BU16" s="843"/>
      <c r="BV16" s="843"/>
      <c r="BW16" s="843"/>
      <c r="BX16" s="838"/>
    </row>
    <row r="17" spans="3:76" s="7" customFormat="1" ht="6" customHeight="1">
      <c r="C17" s="796"/>
      <c r="D17" s="837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3"/>
      <c r="W17" s="843"/>
      <c r="X17" s="843"/>
      <c r="Y17" s="843"/>
      <c r="Z17" s="843"/>
      <c r="AA17" s="843"/>
      <c r="AB17" s="843"/>
      <c r="AC17" s="843"/>
      <c r="AD17" s="843"/>
      <c r="AE17" s="843"/>
      <c r="AF17" s="843"/>
      <c r="AG17" s="843"/>
      <c r="AH17" s="843"/>
      <c r="AI17" s="843"/>
      <c r="AJ17" s="843"/>
      <c r="AK17" s="843"/>
      <c r="AL17" s="843"/>
      <c r="AM17" s="843"/>
      <c r="AN17" s="843"/>
      <c r="AO17" s="843"/>
      <c r="AP17" s="843"/>
      <c r="AQ17" s="843"/>
      <c r="AR17" s="843"/>
      <c r="AS17" s="843"/>
      <c r="AT17" s="843"/>
      <c r="AU17" s="843"/>
      <c r="AV17" s="843"/>
      <c r="AW17" s="843"/>
      <c r="AX17" s="843"/>
      <c r="AY17" s="843"/>
      <c r="AZ17" s="843"/>
      <c r="BA17" s="843"/>
      <c r="BB17" s="843"/>
      <c r="BC17" s="843"/>
      <c r="BD17" s="843"/>
      <c r="BE17" s="843"/>
      <c r="BF17" s="843"/>
      <c r="BG17" s="843"/>
      <c r="BH17" s="843"/>
      <c r="BI17" s="843"/>
      <c r="BJ17" s="843"/>
      <c r="BK17" s="843"/>
      <c r="BL17" s="843"/>
      <c r="BM17" s="843"/>
      <c r="BN17" s="843"/>
      <c r="BO17" s="843"/>
      <c r="BP17" s="843"/>
      <c r="BQ17" s="843"/>
      <c r="BR17" s="843"/>
      <c r="BS17" s="843"/>
      <c r="BT17" s="843"/>
      <c r="BU17" s="843"/>
      <c r="BV17" s="843"/>
      <c r="BW17" s="843"/>
      <c r="BX17" s="838"/>
    </row>
    <row r="18" spans="3:76" s="7" customFormat="1" ht="6" customHeight="1">
      <c r="C18" s="796"/>
      <c r="D18" s="837"/>
      <c r="E18" s="842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1054"/>
      <c r="W18" s="1054"/>
      <c r="X18" s="1054"/>
      <c r="Y18" s="1054"/>
      <c r="Z18" s="1054"/>
      <c r="AA18" s="1054"/>
      <c r="AB18" s="1054"/>
      <c r="AC18" s="1054"/>
      <c r="AD18" s="1054"/>
      <c r="AE18" s="1054"/>
      <c r="AF18" s="1054"/>
      <c r="AG18" s="1054"/>
      <c r="AH18" s="1054"/>
      <c r="AI18" s="1054"/>
      <c r="AJ18" s="1054"/>
      <c r="AK18" s="1054"/>
      <c r="AL18" s="1054"/>
      <c r="AM18" s="1054"/>
      <c r="AN18" s="1054"/>
      <c r="AO18" s="1054"/>
      <c r="AP18" s="1054"/>
      <c r="AQ18" s="1054"/>
      <c r="AR18" s="1054"/>
      <c r="AS18" s="1054"/>
      <c r="AT18" s="1054"/>
      <c r="AU18" s="1054"/>
      <c r="AV18" s="1054"/>
      <c r="AW18" s="1054"/>
      <c r="AX18" s="1054"/>
      <c r="AY18" s="1054"/>
      <c r="AZ18" s="1054"/>
      <c r="BA18" s="1054"/>
      <c r="BB18" s="1054"/>
      <c r="BC18" s="1054"/>
      <c r="BD18" s="1054"/>
      <c r="BE18" s="1054"/>
      <c r="BF18" s="1054"/>
      <c r="BG18" s="1054"/>
      <c r="BH18" s="1054"/>
      <c r="BI18" s="1054"/>
      <c r="BJ18" s="1054"/>
      <c r="BK18" s="1054"/>
      <c r="BL18" s="1054"/>
      <c r="BM18" s="1054"/>
      <c r="BN18" s="1054"/>
      <c r="BO18" s="1054"/>
      <c r="BP18" s="1054"/>
      <c r="BQ18" s="1054"/>
      <c r="BR18" s="1054"/>
      <c r="BS18" s="1054"/>
      <c r="BT18" s="1054"/>
      <c r="BU18" s="1054"/>
      <c r="BV18" s="1054"/>
      <c r="BW18" s="1054"/>
      <c r="BX18" s="838"/>
    </row>
    <row r="19" spans="3:76" s="7" customFormat="1" ht="5.0999999999999996" customHeight="1">
      <c r="C19" s="796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7"/>
      <c r="T19" s="837"/>
      <c r="U19" s="837"/>
      <c r="V19" s="837"/>
      <c r="W19" s="837"/>
      <c r="X19" s="837"/>
      <c r="Y19" s="837"/>
      <c r="Z19" s="837"/>
      <c r="AA19" s="837"/>
      <c r="AB19" s="837"/>
      <c r="AC19" s="837"/>
      <c r="AD19" s="837"/>
      <c r="AE19" s="837"/>
      <c r="AF19" s="837"/>
      <c r="AG19" s="837"/>
      <c r="AH19" s="837"/>
      <c r="AI19" s="837"/>
      <c r="AJ19" s="837"/>
      <c r="AK19" s="837"/>
      <c r="AL19" s="837"/>
      <c r="AM19" s="837"/>
      <c r="AN19" s="837"/>
      <c r="AO19" s="837"/>
      <c r="AP19" s="837"/>
      <c r="AQ19" s="837"/>
      <c r="AR19" s="837"/>
      <c r="AS19" s="837"/>
      <c r="AT19" s="837"/>
      <c r="AU19" s="837"/>
      <c r="AV19" s="837"/>
      <c r="AW19" s="837"/>
      <c r="AX19" s="837"/>
      <c r="AY19" s="837"/>
      <c r="AZ19" s="837"/>
      <c r="BA19" s="837"/>
      <c r="BB19" s="837"/>
      <c r="BC19" s="837"/>
      <c r="BD19" s="837"/>
      <c r="BE19" s="837"/>
      <c r="BF19" s="837"/>
      <c r="BG19" s="837"/>
      <c r="BH19" s="837"/>
      <c r="BI19" s="837"/>
      <c r="BJ19" s="837"/>
      <c r="BK19" s="837"/>
      <c r="BL19" s="837"/>
      <c r="BM19" s="837"/>
      <c r="BN19" s="837"/>
      <c r="BO19" s="837"/>
      <c r="BP19" s="837"/>
      <c r="BQ19" s="837"/>
      <c r="BR19" s="837"/>
      <c r="BS19" s="837"/>
      <c r="BT19" s="837"/>
      <c r="BU19" s="837"/>
      <c r="BV19" s="837"/>
      <c r="BW19" s="837"/>
      <c r="BX19" s="838"/>
    </row>
    <row r="20" spans="3:76" s="7" customFormat="1" ht="6.6" customHeight="1">
      <c r="C20" s="796"/>
      <c r="D20" s="837"/>
      <c r="E20" s="841" t="s">
        <v>15</v>
      </c>
      <c r="F20" s="842"/>
      <c r="G20" s="841" t="s">
        <v>23</v>
      </c>
      <c r="H20" s="842"/>
      <c r="I20" s="842"/>
      <c r="J20" s="842"/>
      <c r="K20" s="842"/>
      <c r="L20" s="842"/>
      <c r="M20" s="842"/>
      <c r="N20" s="816">
        <f>FŐLAP!N125</f>
        <v>0</v>
      </c>
      <c r="O20" s="816"/>
      <c r="P20" s="816">
        <f>FŐLAP!P125</f>
        <v>0</v>
      </c>
      <c r="Q20" s="816"/>
      <c r="R20" s="816">
        <f>FŐLAP!R125</f>
        <v>0</v>
      </c>
      <c r="S20" s="816"/>
      <c r="T20" s="816">
        <f>FŐLAP!T125</f>
        <v>0</v>
      </c>
      <c r="U20" s="816"/>
      <c r="V20" s="816">
        <f>FŐLAP!V125</f>
        <v>0</v>
      </c>
      <c r="W20" s="816"/>
      <c r="X20" s="816">
        <f>FŐLAP!X125</f>
        <v>0</v>
      </c>
      <c r="Y20" s="816"/>
      <c r="Z20" s="816">
        <f>FŐLAP!Z125</f>
        <v>0</v>
      </c>
      <c r="AA20" s="816"/>
      <c r="AB20" s="816">
        <f>FŐLAP!AB125</f>
        <v>0</v>
      </c>
      <c r="AC20" s="816"/>
      <c r="AD20" s="855" t="s">
        <v>24</v>
      </c>
      <c r="AE20" s="855"/>
      <c r="AF20" s="816">
        <f>FŐLAP!AF125</f>
        <v>0</v>
      </c>
      <c r="AG20" s="816"/>
      <c r="AH20" s="855" t="s">
        <v>24</v>
      </c>
      <c r="AI20" s="855"/>
      <c r="AJ20" s="816">
        <f>FŐLAP!AJ125</f>
        <v>0</v>
      </c>
      <c r="AK20" s="816"/>
      <c r="AL20" s="816">
        <f>FŐLAP!AL125</f>
        <v>0</v>
      </c>
      <c r="AM20" s="816"/>
      <c r="AN20" s="200"/>
      <c r="AO20" s="841" t="s">
        <v>25</v>
      </c>
      <c r="AP20" s="841"/>
      <c r="AQ20" s="841"/>
      <c r="AR20" s="841"/>
      <c r="AS20" s="841"/>
      <c r="AT20" s="841"/>
      <c r="AU20" s="841"/>
      <c r="AV20" s="841"/>
      <c r="AW20" s="841"/>
      <c r="AX20" s="841"/>
      <c r="AY20" s="841"/>
      <c r="AZ20" s="816">
        <f>FŐLAP!BA125</f>
        <v>0</v>
      </c>
      <c r="BA20" s="816"/>
      <c r="BB20" s="816">
        <f>FŐLAP!BC125</f>
        <v>0</v>
      </c>
      <c r="BC20" s="816"/>
      <c r="BD20" s="816">
        <f>FŐLAP!BE125</f>
        <v>0</v>
      </c>
      <c r="BE20" s="816"/>
      <c r="BF20" s="816">
        <f>FŐLAP!BG125</f>
        <v>0</v>
      </c>
      <c r="BG20" s="816"/>
      <c r="BH20" s="816">
        <f>FŐLAP!BI125</f>
        <v>0</v>
      </c>
      <c r="BI20" s="816"/>
      <c r="BJ20" s="816">
        <f>FŐLAP!BK125</f>
        <v>0</v>
      </c>
      <c r="BK20" s="816"/>
      <c r="BL20" s="816">
        <f>FŐLAP!BM125</f>
        <v>0</v>
      </c>
      <c r="BM20" s="816"/>
      <c r="BN20" s="816">
        <f>FŐLAP!BO125</f>
        <v>0</v>
      </c>
      <c r="BO20" s="816"/>
      <c r="BP20" s="816">
        <f>FŐLAP!BQ125</f>
        <v>0</v>
      </c>
      <c r="BQ20" s="816"/>
      <c r="BR20" s="816">
        <f>FŐLAP!BS125</f>
        <v>0</v>
      </c>
      <c r="BS20" s="816"/>
      <c r="BT20" s="11"/>
      <c r="BU20" s="11"/>
      <c r="BV20" s="11"/>
      <c r="BW20" s="11"/>
      <c r="BX20" s="838"/>
    </row>
    <row r="21" spans="3:76" s="7" customFormat="1" ht="6.6" customHeight="1">
      <c r="C21" s="796"/>
      <c r="D21" s="837"/>
      <c r="E21" s="842"/>
      <c r="F21" s="842"/>
      <c r="G21" s="842"/>
      <c r="H21" s="842"/>
      <c r="I21" s="842"/>
      <c r="J21" s="842"/>
      <c r="K21" s="842"/>
      <c r="L21" s="842"/>
      <c r="M21" s="842"/>
      <c r="N21" s="817"/>
      <c r="O21" s="817"/>
      <c r="P21" s="817"/>
      <c r="Q21" s="817"/>
      <c r="R21" s="817"/>
      <c r="S21" s="817"/>
      <c r="T21" s="817"/>
      <c r="U21" s="817"/>
      <c r="V21" s="817"/>
      <c r="W21" s="817"/>
      <c r="X21" s="817"/>
      <c r="Y21" s="817"/>
      <c r="Z21" s="817"/>
      <c r="AA21" s="817"/>
      <c r="AB21" s="817"/>
      <c r="AC21" s="817"/>
      <c r="AD21" s="855"/>
      <c r="AE21" s="855"/>
      <c r="AF21" s="817"/>
      <c r="AG21" s="817"/>
      <c r="AH21" s="855"/>
      <c r="AI21" s="855"/>
      <c r="AJ21" s="817"/>
      <c r="AK21" s="817"/>
      <c r="AL21" s="817"/>
      <c r="AM21" s="817"/>
      <c r="AN21" s="70"/>
      <c r="AO21" s="841"/>
      <c r="AP21" s="841"/>
      <c r="AQ21" s="841"/>
      <c r="AR21" s="841"/>
      <c r="AS21" s="841"/>
      <c r="AT21" s="841"/>
      <c r="AU21" s="841"/>
      <c r="AV21" s="841"/>
      <c r="AW21" s="841"/>
      <c r="AX21" s="841"/>
      <c r="AY21" s="841"/>
      <c r="AZ21" s="817"/>
      <c r="BA21" s="817"/>
      <c r="BB21" s="817"/>
      <c r="BC21" s="817"/>
      <c r="BD21" s="817"/>
      <c r="BE21" s="817"/>
      <c r="BF21" s="817"/>
      <c r="BG21" s="817"/>
      <c r="BH21" s="817"/>
      <c r="BI21" s="817"/>
      <c r="BJ21" s="817"/>
      <c r="BK21" s="817"/>
      <c r="BL21" s="817"/>
      <c r="BM21" s="817"/>
      <c r="BN21" s="817"/>
      <c r="BO21" s="817"/>
      <c r="BP21" s="817"/>
      <c r="BQ21" s="817"/>
      <c r="BR21" s="817"/>
      <c r="BS21" s="817"/>
      <c r="BT21" s="11"/>
      <c r="BU21" s="11"/>
      <c r="BV21" s="11"/>
      <c r="BW21" s="11"/>
      <c r="BX21" s="838"/>
    </row>
    <row r="22" spans="3:76" s="7" customFormat="1" ht="6.6" customHeight="1">
      <c r="C22" s="796"/>
      <c r="D22" s="837"/>
      <c r="E22" s="842"/>
      <c r="F22" s="842"/>
      <c r="G22" s="842"/>
      <c r="H22" s="842"/>
      <c r="I22" s="842"/>
      <c r="J22" s="842"/>
      <c r="K22" s="842"/>
      <c r="L22" s="842"/>
      <c r="M22" s="842"/>
      <c r="N22" s="818"/>
      <c r="O22" s="818"/>
      <c r="P22" s="818"/>
      <c r="Q22" s="818"/>
      <c r="R22" s="818"/>
      <c r="S22" s="818"/>
      <c r="T22" s="818"/>
      <c r="U22" s="818"/>
      <c r="V22" s="818"/>
      <c r="W22" s="818"/>
      <c r="X22" s="818"/>
      <c r="Y22" s="818"/>
      <c r="Z22" s="818"/>
      <c r="AA22" s="818"/>
      <c r="AB22" s="818"/>
      <c r="AC22" s="818"/>
      <c r="AD22" s="855"/>
      <c r="AE22" s="855"/>
      <c r="AF22" s="818"/>
      <c r="AG22" s="818"/>
      <c r="AH22" s="855"/>
      <c r="AI22" s="855"/>
      <c r="AJ22" s="818"/>
      <c r="AK22" s="818"/>
      <c r="AL22" s="818"/>
      <c r="AM22" s="818"/>
      <c r="AN22" s="70"/>
      <c r="AO22" s="841"/>
      <c r="AP22" s="841"/>
      <c r="AQ22" s="841"/>
      <c r="AR22" s="841"/>
      <c r="AS22" s="841"/>
      <c r="AT22" s="841"/>
      <c r="AU22" s="841"/>
      <c r="AV22" s="841"/>
      <c r="AW22" s="841"/>
      <c r="AX22" s="841"/>
      <c r="AY22" s="841"/>
      <c r="AZ22" s="818"/>
      <c r="BA22" s="818"/>
      <c r="BB22" s="818"/>
      <c r="BC22" s="818"/>
      <c r="BD22" s="818"/>
      <c r="BE22" s="818"/>
      <c r="BF22" s="818"/>
      <c r="BG22" s="818"/>
      <c r="BH22" s="818"/>
      <c r="BI22" s="818"/>
      <c r="BJ22" s="818"/>
      <c r="BK22" s="818"/>
      <c r="BL22" s="818"/>
      <c r="BM22" s="818"/>
      <c r="BN22" s="818"/>
      <c r="BO22" s="818"/>
      <c r="BP22" s="818"/>
      <c r="BQ22" s="818"/>
      <c r="BR22" s="818"/>
      <c r="BS22" s="818"/>
      <c r="BT22" s="11"/>
      <c r="BU22" s="11"/>
      <c r="BV22" s="11"/>
      <c r="BW22" s="11"/>
      <c r="BX22" s="838"/>
    </row>
    <row r="23" spans="3:76" s="7" customFormat="1" ht="5.0999999999999996" customHeight="1">
      <c r="C23" s="797"/>
      <c r="D23" s="845"/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5"/>
      <c r="AO23" s="845"/>
      <c r="AP23" s="845"/>
      <c r="AQ23" s="845"/>
      <c r="AR23" s="845"/>
      <c r="AS23" s="845"/>
      <c r="AT23" s="845"/>
      <c r="AU23" s="845"/>
      <c r="AV23" s="845"/>
      <c r="AW23" s="845"/>
      <c r="AX23" s="845"/>
      <c r="AY23" s="845"/>
      <c r="AZ23" s="845"/>
      <c r="BA23" s="845"/>
      <c r="BB23" s="845"/>
      <c r="BC23" s="845"/>
      <c r="BD23" s="845"/>
      <c r="BE23" s="845"/>
      <c r="BF23" s="845"/>
      <c r="BG23" s="845"/>
      <c r="BH23" s="845"/>
      <c r="BI23" s="845"/>
      <c r="BJ23" s="845"/>
      <c r="BK23" s="845"/>
      <c r="BL23" s="845"/>
      <c r="BM23" s="845"/>
      <c r="BN23" s="845"/>
      <c r="BO23" s="845"/>
      <c r="BP23" s="845"/>
      <c r="BQ23" s="845"/>
      <c r="BR23" s="845"/>
      <c r="BS23" s="845"/>
      <c r="BT23" s="845"/>
      <c r="BU23" s="845"/>
      <c r="BV23" s="845"/>
      <c r="BW23" s="845"/>
      <c r="BX23" s="846"/>
    </row>
    <row r="24" spans="3:76" s="7" customFormat="1" ht="9.9499999999999993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</row>
    <row r="25" spans="3:76" s="7" customFormat="1" ht="5.0999999999999996" customHeight="1">
      <c r="C25" s="795"/>
      <c r="D25" s="242" t="s">
        <v>21</v>
      </c>
      <c r="E25" s="442"/>
      <c r="F25" s="442"/>
      <c r="G25" s="242" t="s">
        <v>84</v>
      </c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442"/>
      <c r="BC25" s="442"/>
      <c r="BD25" s="442"/>
      <c r="BE25" s="442"/>
      <c r="BF25" s="442"/>
      <c r="BG25" s="442"/>
      <c r="BH25" s="443"/>
      <c r="BI25" s="731" t="s">
        <v>86</v>
      </c>
      <c r="BJ25" s="732"/>
      <c r="BK25" s="732"/>
      <c r="BL25" s="732"/>
      <c r="BM25" s="732"/>
      <c r="BN25" s="732"/>
      <c r="BO25" s="732"/>
      <c r="BP25" s="732"/>
      <c r="BQ25" s="732"/>
      <c r="BR25" s="732"/>
      <c r="BS25" s="732"/>
      <c r="BT25" s="732"/>
      <c r="BU25" s="732"/>
      <c r="BV25" s="732"/>
      <c r="BW25" s="732"/>
      <c r="BX25" s="733"/>
    </row>
    <row r="26" spans="3:76" s="7" customFormat="1" ht="5.0999999999999996" customHeight="1">
      <c r="C26" s="796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5"/>
      <c r="BI26" s="409"/>
      <c r="BJ26" s="724"/>
      <c r="BK26" s="724"/>
      <c r="BL26" s="724"/>
      <c r="BM26" s="724"/>
      <c r="BN26" s="724"/>
      <c r="BO26" s="724"/>
      <c r="BP26" s="724"/>
      <c r="BQ26" s="724"/>
      <c r="BR26" s="724"/>
      <c r="BS26" s="724"/>
      <c r="BT26" s="724"/>
      <c r="BU26" s="724"/>
      <c r="BV26" s="724"/>
      <c r="BW26" s="724"/>
      <c r="BX26" s="725"/>
    </row>
    <row r="27" spans="3:76" s="7" customFormat="1" ht="5.0999999999999996" customHeight="1">
      <c r="C27" s="796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5"/>
      <c r="BI27" s="409" t="s">
        <v>85</v>
      </c>
      <c r="BJ27" s="724"/>
      <c r="BK27" s="724"/>
      <c r="BL27" s="724"/>
      <c r="BM27" s="724"/>
      <c r="BN27" s="724"/>
      <c r="BO27" s="724"/>
      <c r="BP27" s="724"/>
      <c r="BQ27" s="724"/>
      <c r="BR27" s="724"/>
      <c r="BS27" s="724"/>
      <c r="BT27" s="724"/>
      <c r="BU27" s="724"/>
      <c r="BV27" s="724"/>
      <c r="BW27" s="724"/>
      <c r="BX27" s="725"/>
    </row>
    <row r="28" spans="3:76" s="7" customFormat="1" ht="5.0999999999999996" customHeight="1" thickBot="1">
      <c r="C28" s="1051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29"/>
      <c r="Z28" s="729"/>
      <c r="AA28" s="729"/>
      <c r="AB28" s="729"/>
      <c r="AC28" s="729"/>
      <c r="AD28" s="729"/>
      <c r="AE28" s="729"/>
      <c r="AF28" s="729"/>
      <c r="AG28" s="729"/>
      <c r="AH28" s="729"/>
      <c r="AI28" s="729"/>
      <c r="AJ28" s="729"/>
      <c r="AK28" s="729"/>
      <c r="AL28" s="729"/>
      <c r="AM28" s="729"/>
      <c r="AN28" s="729"/>
      <c r="AO28" s="729"/>
      <c r="AP28" s="729"/>
      <c r="AQ28" s="729"/>
      <c r="AR28" s="729"/>
      <c r="AS28" s="729"/>
      <c r="AT28" s="729"/>
      <c r="AU28" s="729"/>
      <c r="AV28" s="729"/>
      <c r="AW28" s="729"/>
      <c r="AX28" s="729"/>
      <c r="AY28" s="729"/>
      <c r="AZ28" s="729"/>
      <c r="BA28" s="729"/>
      <c r="BB28" s="729"/>
      <c r="BC28" s="729"/>
      <c r="BD28" s="729"/>
      <c r="BE28" s="729"/>
      <c r="BF28" s="729"/>
      <c r="BG28" s="729"/>
      <c r="BH28" s="730"/>
      <c r="BI28" s="726"/>
      <c r="BJ28" s="727"/>
      <c r="BK28" s="727"/>
      <c r="BL28" s="727"/>
      <c r="BM28" s="727"/>
      <c r="BN28" s="727"/>
      <c r="BO28" s="727"/>
      <c r="BP28" s="727"/>
      <c r="BQ28" s="727"/>
      <c r="BR28" s="727"/>
      <c r="BS28" s="727"/>
      <c r="BT28" s="727"/>
      <c r="BU28" s="727"/>
      <c r="BV28" s="727"/>
      <c r="BW28" s="727"/>
      <c r="BX28" s="728"/>
    </row>
    <row r="29" spans="3:76" s="7" customFormat="1" ht="5.0999999999999996" customHeight="1">
      <c r="C29" s="1052"/>
      <c r="D29" s="736" t="s">
        <v>13</v>
      </c>
      <c r="E29" s="611"/>
      <c r="F29" s="611"/>
      <c r="G29" s="721" t="s">
        <v>95</v>
      </c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2"/>
      <c r="BI29" s="1037">
        <f>BI33+BI37+BI41+BI45+BI49</f>
        <v>0</v>
      </c>
      <c r="BJ29" s="1038"/>
      <c r="BK29" s="1038"/>
      <c r="BL29" s="1038"/>
      <c r="BM29" s="1038"/>
      <c r="BN29" s="1038"/>
      <c r="BO29" s="1038"/>
      <c r="BP29" s="1038"/>
      <c r="BQ29" s="1038"/>
      <c r="BR29" s="1038"/>
      <c r="BS29" s="1038"/>
      <c r="BT29" s="1038"/>
      <c r="BU29" s="1038"/>
      <c r="BV29" s="1038"/>
      <c r="BW29" s="1038"/>
      <c r="BX29" s="1039"/>
    </row>
    <row r="30" spans="3:76" s="7" customFormat="1" ht="5.0999999999999996" customHeight="1">
      <c r="C30" s="796"/>
      <c r="D30" s="202"/>
      <c r="E30" s="202"/>
      <c r="F30" s="202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5"/>
      <c r="BI30" s="414"/>
      <c r="BJ30" s="415"/>
      <c r="BK30" s="415"/>
      <c r="BL30" s="415"/>
      <c r="BM30" s="415"/>
      <c r="BN30" s="415"/>
      <c r="BO30" s="415"/>
      <c r="BP30" s="415"/>
      <c r="BQ30" s="415"/>
      <c r="BR30" s="415"/>
      <c r="BS30" s="415"/>
      <c r="BT30" s="415"/>
      <c r="BU30" s="415"/>
      <c r="BV30" s="415"/>
      <c r="BW30" s="415"/>
      <c r="BX30" s="416"/>
    </row>
    <row r="31" spans="3:76" s="7" customFormat="1" ht="5.0999999999999996" customHeight="1">
      <c r="C31" s="796"/>
      <c r="D31" s="202"/>
      <c r="E31" s="202"/>
      <c r="F31" s="202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5"/>
      <c r="BI31" s="414"/>
      <c r="BJ31" s="415"/>
      <c r="BK31" s="415"/>
      <c r="BL31" s="415"/>
      <c r="BM31" s="415"/>
      <c r="BN31" s="415"/>
      <c r="BO31" s="415"/>
      <c r="BP31" s="415"/>
      <c r="BQ31" s="415"/>
      <c r="BR31" s="415"/>
      <c r="BS31" s="415"/>
      <c r="BT31" s="415"/>
      <c r="BU31" s="415"/>
      <c r="BV31" s="415"/>
      <c r="BW31" s="415"/>
      <c r="BX31" s="416"/>
    </row>
    <row r="32" spans="3:76" s="7" customFormat="1" ht="5.0999999999999996" customHeight="1" thickBot="1">
      <c r="C32" s="1051"/>
      <c r="D32" s="640"/>
      <c r="E32" s="640"/>
      <c r="F32" s="640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2"/>
      <c r="U32" s="722"/>
      <c r="V32" s="722"/>
      <c r="W32" s="722"/>
      <c r="X32" s="722"/>
      <c r="Y32" s="722"/>
      <c r="Z32" s="722"/>
      <c r="AA32" s="722"/>
      <c r="AB32" s="722"/>
      <c r="AC32" s="722"/>
      <c r="AD32" s="722"/>
      <c r="AE32" s="722"/>
      <c r="AF32" s="722"/>
      <c r="AG32" s="722"/>
      <c r="AH32" s="722"/>
      <c r="AI32" s="722"/>
      <c r="AJ32" s="722"/>
      <c r="AK32" s="722"/>
      <c r="AL32" s="722"/>
      <c r="AM32" s="722"/>
      <c r="AN32" s="722"/>
      <c r="AO32" s="722"/>
      <c r="AP32" s="722"/>
      <c r="AQ32" s="722"/>
      <c r="AR32" s="722"/>
      <c r="AS32" s="722"/>
      <c r="AT32" s="722"/>
      <c r="AU32" s="722"/>
      <c r="AV32" s="722"/>
      <c r="AW32" s="722"/>
      <c r="AX32" s="722"/>
      <c r="AY32" s="722"/>
      <c r="AZ32" s="722"/>
      <c r="BA32" s="722"/>
      <c r="BB32" s="722"/>
      <c r="BC32" s="722"/>
      <c r="BD32" s="722"/>
      <c r="BE32" s="722"/>
      <c r="BF32" s="722"/>
      <c r="BG32" s="722"/>
      <c r="BH32" s="723"/>
      <c r="BI32" s="1040"/>
      <c r="BJ32" s="1041"/>
      <c r="BK32" s="1041"/>
      <c r="BL32" s="1041"/>
      <c r="BM32" s="1041"/>
      <c r="BN32" s="1041"/>
      <c r="BO32" s="1041"/>
      <c r="BP32" s="1041"/>
      <c r="BQ32" s="1041"/>
      <c r="BR32" s="1041"/>
      <c r="BS32" s="1041"/>
      <c r="BT32" s="1041"/>
      <c r="BU32" s="1041"/>
      <c r="BV32" s="1041"/>
      <c r="BW32" s="1041"/>
      <c r="BX32" s="1042"/>
    </row>
    <row r="33" spans="3:76" s="7" customFormat="1" ht="5.0999999999999996" customHeight="1">
      <c r="C33" s="796"/>
      <c r="D33" s="202" t="s">
        <v>245</v>
      </c>
      <c r="E33" s="202"/>
      <c r="F33" s="202"/>
      <c r="G33" s="721" t="s">
        <v>287</v>
      </c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2"/>
      <c r="BI33" s="1043"/>
      <c r="BJ33" s="1043"/>
      <c r="BK33" s="1043"/>
      <c r="BL33" s="1043"/>
      <c r="BM33" s="1043"/>
      <c r="BN33" s="1043"/>
      <c r="BO33" s="1043"/>
      <c r="BP33" s="1043"/>
      <c r="BQ33" s="1043"/>
      <c r="BR33" s="1043"/>
      <c r="BS33" s="1043"/>
      <c r="BT33" s="1043"/>
      <c r="BU33" s="1043"/>
      <c r="BV33" s="1043"/>
      <c r="BW33" s="1043"/>
      <c r="BX33" s="1043"/>
    </row>
    <row r="34" spans="3:76" s="7" customFormat="1" ht="5.0999999999999996" customHeight="1">
      <c r="C34" s="796"/>
      <c r="D34" s="202"/>
      <c r="E34" s="202"/>
      <c r="F34" s="202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5"/>
      <c r="BI34" s="1033"/>
      <c r="BJ34" s="1033"/>
      <c r="BK34" s="1033"/>
      <c r="BL34" s="1033"/>
      <c r="BM34" s="1033"/>
      <c r="BN34" s="1033"/>
      <c r="BO34" s="1033"/>
      <c r="BP34" s="1033"/>
      <c r="BQ34" s="1033"/>
      <c r="BR34" s="1033"/>
      <c r="BS34" s="1033"/>
      <c r="BT34" s="1033"/>
      <c r="BU34" s="1033"/>
      <c r="BV34" s="1033"/>
      <c r="BW34" s="1033"/>
      <c r="BX34" s="1033"/>
    </row>
    <row r="35" spans="3:76" s="7" customFormat="1" ht="5.0999999999999996" customHeight="1">
      <c r="C35" s="796"/>
      <c r="D35" s="202"/>
      <c r="E35" s="202"/>
      <c r="F35" s="202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5"/>
      <c r="BI35" s="1033"/>
      <c r="BJ35" s="1033"/>
      <c r="BK35" s="1033"/>
      <c r="BL35" s="1033"/>
      <c r="BM35" s="1033"/>
      <c r="BN35" s="1033"/>
      <c r="BO35" s="1033"/>
      <c r="BP35" s="1033"/>
      <c r="BQ35" s="1033"/>
      <c r="BR35" s="1033"/>
      <c r="BS35" s="1033"/>
      <c r="BT35" s="1033"/>
      <c r="BU35" s="1033"/>
      <c r="BV35" s="1033"/>
      <c r="BW35" s="1033"/>
      <c r="BX35" s="1033"/>
    </row>
    <row r="36" spans="3:76" s="7" customFormat="1" ht="5.0999999999999996" customHeight="1">
      <c r="C36" s="797"/>
      <c r="D36" s="238"/>
      <c r="E36" s="238"/>
      <c r="F36" s="238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8"/>
      <c r="BI36" s="1033"/>
      <c r="BJ36" s="1033"/>
      <c r="BK36" s="1033"/>
      <c r="BL36" s="1033"/>
      <c r="BM36" s="1033"/>
      <c r="BN36" s="1033"/>
      <c r="BO36" s="1033"/>
      <c r="BP36" s="1033"/>
      <c r="BQ36" s="1033"/>
      <c r="BR36" s="1033"/>
      <c r="BS36" s="1033"/>
      <c r="BT36" s="1033"/>
      <c r="BU36" s="1033"/>
      <c r="BV36" s="1033"/>
      <c r="BW36" s="1033"/>
      <c r="BX36" s="1033"/>
    </row>
    <row r="37" spans="3:76" s="7" customFormat="1" ht="5.0999999999999996" customHeight="1">
      <c r="C37" s="795"/>
      <c r="D37" s="747" t="s">
        <v>19</v>
      </c>
      <c r="E37" s="458"/>
      <c r="F37" s="458"/>
      <c r="G37" s="1047" t="s">
        <v>288</v>
      </c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2"/>
      <c r="BI37" s="1033"/>
      <c r="BJ37" s="1033"/>
      <c r="BK37" s="1033"/>
      <c r="BL37" s="1033"/>
      <c r="BM37" s="1033"/>
      <c r="BN37" s="1033"/>
      <c r="BO37" s="1033"/>
      <c r="BP37" s="1033"/>
      <c r="BQ37" s="1033"/>
      <c r="BR37" s="1033"/>
      <c r="BS37" s="1033"/>
      <c r="BT37" s="1033"/>
      <c r="BU37" s="1033"/>
      <c r="BV37" s="1033"/>
      <c r="BW37" s="1033"/>
      <c r="BX37" s="1033"/>
    </row>
    <row r="38" spans="3:76" s="7" customFormat="1" ht="5.0999999999999996" customHeight="1">
      <c r="C38" s="796"/>
      <c r="D38" s="202"/>
      <c r="E38" s="202"/>
      <c r="F38" s="202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5"/>
      <c r="BI38" s="1033"/>
      <c r="BJ38" s="1033"/>
      <c r="BK38" s="1033"/>
      <c r="BL38" s="1033"/>
      <c r="BM38" s="1033"/>
      <c r="BN38" s="1033"/>
      <c r="BO38" s="1033"/>
      <c r="BP38" s="1033"/>
      <c r="BQ38" s="1033"/>
      <c r="BR38" s="1033"/>
      <c r="BS38" s="1033"/>
      <c r="BT38" s="1033"/>
      <c r="BU38" s="1033"/>
      <c r="BV38" s="1033"/>
      <c r="BW38" s="1033"/>
      <c r="BX38" s="1033"/>
    </row>
    <row r="39" spans="3:76" s="7" customFormat="1" ht="5.0999999999999996" customHeight="1">
      <c r="C39" s="796"/>
      <c r="D39" s="202"/>
      <c r="E39" s="202"/>
      <c r="F39" s="202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5"/>
      <c r="BI39" s="1033"/>
      <c r="BJ39" s="1033"/>
      <c r="BK39" s="1033"/>
      <c r="BL39" s="1033"/>
      <c r="BM39" s="1033"/>
      <c r="BN39" s="1033"/>
      <c r="BO39" s="1033"/>
      <c r="BP39" s="1033"/>
      <c r="BQ39" s="1033"/>
      <c r="BR39" s="1033"/>
      <c r="BS39" s="1033"/>
      <c r="BT39" s="1033"/>
      <c r="BU39" s="1033"/>
      <c r="BV39" s="1033"/>
      <c r="BW39" s="1033"/>
      <c r="BX39" s="1033"/>
    </row>
    <row r="40" spans="3:76" s="7" customFormat="1" ht="5.0999999999999996" customHeight="1">
      <c r="C40" s="797"/>
      <c r="D40" s="238"/>
      <c r="E40" s="238"/>
      <c r="F40" s="238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8"/>
      <c r="BI40" s="1033"/>
      <c r="BJ40" s="1033"/>
      <c r="BK40" s="1033"/>
      <c r="BL40" s="1033"/>
      <c r="BM40" s="1033"/>
      <c r="BN40" s="1033"/>
      <c r="BO40" s="1033"/>
      <c r="BP40" s="1033"/>
      <c r="BQ40" s="1033"/>
      <c r="BR40" s="1033"/>
      <c r="BS40" s="1033"/>
      <c r="BT40" s="1033"/>
      <c r="BU40" s="1033"/>
      <c r="BV40" s="1033"/>
      <c r="BW40" s="1033"/>
      <c r="BX40" s="1033"/>
    </row>
    <row r="41" spans="3:76" s="7" customFormat="1" ht="5.0999999999999996" customHeight="1">
      <c r="C41" s="795"/>
      <c r="D41" s="747" t="s">
        <v>22</v>
      </c>
      <c r="E41" s="458"/>
      <c r="F41" s="458"/>
      <c r="G41" s="748" t="s">
        <v>289</v>
      </c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7"/>
      <c r="BI41" s="1033"/>
      <c r="BJ41" s="1033"/>
      <c r="BK41" s="1033"/>
      <c r="BL41" s="1033"/>
      <c r="BM41" s="1033"/>
      <c r="BN41" s="1033"/>
      <c r="BO41" s="1033"/>
      <c r="BP41" s="1033"/>
      <c r="BQ41" s="1033"/>
      <c r="BR41" s="1033"/>
      <c r="BS41" s="1033"/>
      <c r="BT41" s="1033"/>
      <c r="BU41" s="1033"/>
      <c r="BV41" s="1033"/>
      <c r="BW41" s="1033"/>
      <c r="BX41" s="1033"/>
    </row>
    <row r="42" spans="3:76" s="7" customFormat="1" ht="5.0999999999999996" customHeight="1">
      <c r="C42" s="796"/>
      <c r="D42" s="202"/>
      <c r="E42" s="202"/>
      <c r="F42" s="202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10"/>
      <c r="BI42" s="1033"/>
      <c r="BJ42" s="1033"/>
      <c r="BK42" s="1033"/>
      <c r="BL42" s="1033"/>
      <c r="BM42" s="1033"/>
      <c r="BN42" s="1033"/>
      <c r="BO42" s="1033"/>
      <c r="BP42" s="1033"/>
      <c r="BQ42" s="1033"/>
      <c r="BR42" s="1033"/>
      <c r="BS42" s="1033"/>
      <c r="BT42" s="1033"/>
      <c r="BU42" s="1033"/>
      <c r="BV42" s="1033"/>
      <c r="BW42" s="1033"/>
      <c r="BX42" s="1033"/>
    </row>
    <row r="43" spans="3:76" s="7" customFormat="1" ht="5.0999999999999996" customHeight="1">
      <c r="C43" s="796"/>
      <c r="D43" s="202"/>
      <c r="E43" s="202"/>
      <c r="F43" s="202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10"/>
      <c r="BI43" s="1033"/>
      <c r="BJ43" s="1033"/>
      <c r="BK43" s="1033"/>
      <c r="BL43" s="1033"/>
      <c r="BM43" s="1033"/>
      <c r="BN43" s="1033"/>
      <c r="BO43" s="1033"/>
      <c r="BP43" s="1033"/>
      <c r="BQ43" s="1033"/>
      <c r="BR43" s="1033"/>
      <c r="BS43" s="1033"/>
      <c r="BT43" s="1033"/>
      <c r="BU43" s="1033"/>
      <c r="BV43" s="1033"/>
      <c r="BW43" s="1033"/>
      <c r="BX43" s="1033"/>
    </row>
    <row r="44" spans="3:76" s="7" customFormat="1" ht="5.0999999999999996" customHeight="1">
      <c r="C44" s="797"/>
      <c r="D44" s="238"/>
      <c r="E44" s="238"/>
      <c r="F44" s="238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8"/>
      <c r="BI44" s="1033"/>
      <c r="BJ44" s="1033"/>
      <c r="BK44" s="1033"/>
      <c r="BL44" s="1033"/>
      <c r="BM44" s="1033"/>
      <c r="BN44" s="1033"/>
      <c r="BO44" s="1033"/>
      <c r="BP44" s="1033"/>
      <c r="BQ44" s="1033"/>
      <c r="BR44" s="1033"/>
      <c r="BS44" s="1033"/>
      <c r="BT44" s="1033"/>
      <c r="BU44" s="1033"/>
      <c r="BV44" s="1033"/>
      <c r="BW44" s="1033"/>
      <c r="BX44" s="1033"/>
    </row>
    <row r="45" spans="3:76" s="7" customFormat="1" ht="5.0999999999999996" customHeight="1">
      <c r="C45" s="795"/>
      <c r="D45" s="458" t="s">
        <v>246</v>
      </c>
      <c r="E45" s="458"/>
      <c r="F45" s="458"/>
      <c r="G45" s="1047" t="s">
        <v>284</v>
      </c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2"/>
      <c r="BI45" s="1033"/>
      <c r="BJ45" s="1033"/>
      <c r="BK45" s="1033"/>
      <c r="BL45" s="1033"/>
      <c r="BM45" s="1033"/>
      <c r="BN45" s="1033"/>
      <c r="BO45" s="1033"/>
      <c r="BP45" s="1033"/>
      <c r="BQ45" s="1033"/>
      <c r="BR45" s="1033"/>
      <c r="BS45" s="1033"/>
      <c r="BT45" s="1033"/>
      <c r="BU45" s="1033"/>
      <c r="BV45" s="1033"/>
      <c r="BW45" s="1033"/>
      <c r="BX45" s="1033"/>
    </row>
    <row r="46" spans="3:76" s="7" customFormat="1" ht="5.0999999999999996" customHeight="1">
      <c r="C46" s="796"/>
      <c r="D46" s="202"/>
      <c r="E46" s="202"/>
      <c r="F46" s="202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5"/>
      <c r="BI46" s="1033"/>
      <c r="BJ46" s="1033"/>
      <c r="BK46" s="1033"/>
      <c r="BL46" s="1033"/>
      <c r="BM46" s="1033"/>
      <c r="BN46" s="1033"/>
      <c r="BO46" s="1033"/>
      <c r="BP46" s="1033"/>
      <c r="BQ46" s="1033"/>
      <c r="BR46" s="1033"/>
      <c r="BS46" s="1033"/>
      <c r="BT46" s="1033"/>
      <c r="BU46" s="1033"/>
      <c r="BV46" s="1033"/>
      <c r="BW46" s="1033"/>
      <c r="BX46" s="1033"/>
    </row>
    <row r="47" spans="3:76" s="7" customFormat="1" ht="5.0999999999999996" customHeight="1">
      <c r="C47" s="796"/>
      <c r="D47" s="202"/>
      <c r="E47" s="202"/>
      <c r="F47" s="202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5"/>
      <c r="BI47" s="1033"/>
      <c r="BJ47" s="1033"/>
      <c r="BK47" s="1033"/>
      <c r="BL47" s="1033"/>
      <c r="BM47" s="1033"/>
      <c r="BN47" s="1033"/>
      <c r="BO47" s="1033"/>
      <c r="BP47" s="1033"/>
      <c r="BQ47" s="1033"/>
      <c r="BR47" s="1033"/>
      <c r="BS47" s="1033"/>
      <c r="BT47" s="1033"/>
      <c r="BU47" s="1033"/>
      <c r="BV47" s="1033"/>
      <c r="BW47" s="1033"/>
      <c r="BX47" s="1033"/>
    </row>
    <row r="48" spans="3:76" s="7" customFormat="1" ht="5.0999999999999996" customHeight="1">
      <c r="C48" s="797"/>
      <c r="D48" s="238"/>
      <c r="E48" s="238"/>
      <c r="F48" s="238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8"/>
      <c r="BI48" s="1033"/>
      <c r="BJ48" s="1033"/>
      <c r="BK48" s="1033"/>
      <c r="BL48" s="1033"/>
      <c r="BM48" s="1033"/>
      <c r="BN48" s="1033"/>
      <c r="BO48" s="1033"/>
      <c r="BP48" s="1033"/>
      <c r="BQ48" s="1033"/>
      <c r="BR48" s="1033"/>
      <c r="BS48" s="1033"/>
      <c r="BT48" s="1033"/>
      <c r="BU48" s="1033"/>
      <c r="BV48" s="1033"/>
      <c r="BW48" s="1033"/>
      <c r="BX48" s="1033"/>
    </row>
    <row r="49" spans="3:76" s="7" customFormat="1" ht="5.0999999999999996" customHeight="1">
      <c r="C49" s="795"/>
      <c r="D49" s="747" t="s">
        <v>29</v>
      </c>
      <c r="E49" s="458"/>
      <c r="F49" s="458"/>
      <c r="G49" s="748" t="s">
        <v>278</v>
      </c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7"/>
      <c r="BI49" s="1033"/>
      <c r="BJ49" s="1033"/>
      <c r="BK49" s="1033"/>
      <c r="BL49" s="1033"/>
      <c r="BM49" s="1033"/>
      <c r="BN49" s="1033"/>
      <c r="BO49" s="1033"/>
      <c r="BP49" s="1033"/>
      <c r="BQ49" s="1033"/>
      <c r="BR49" s="1033"/>
      <c r="BS49" s="1033"/>
      <c r="BT49" s="1033"/>
      <c r="BU49" s="1033"/>
      <c r="BV49" s="1033"/>
      <c r="BW49" s="1033"/>
      <c r="BX49" s="1033"/>
    </row>
    <row r="50" spans="3:76" s="7" customFormat="1" ht="5.0999999999999996" customHeight="1">
      <c r="C50" s="796"/>
      <c r="D50" s="202"/>
      <c r="E50" s="202"/>
      <c r="F50" s="202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10"/>
      <c r="BI50" s="1033"/>
      <c r="BJ50" s="1033"/>
      <c r="BK50" s="1033"/>
      <c r="BL50" s="1033"/>
      <c r="BM50" s="1033"/>
      <c r="BN50" s="1033"/>
      <c r="BO50" s="1033"/>
      <c r="BP50" s="1033"/>
      <c r="BQ50" s="1033"/>
      <c r="BR50" s="1033"/>
      <c r="BS50" s="1033"/>
      <c r="BT50" s="1033"/>
      <c r="BU50" s="1033"/>
      <c r="BV50" s="1033"/>
      <c r="BW50" s="1033"/>
      <c r="BX50" s="1033"/>
    </row>
    <row r="51" spans="3:76" s="7" customFormat="1" ht="5.0999999999999996" customHeight="1">
      <c r="C51" s="796"/>
      <c r="D51" s="202"/>
      <c r="E51" s="202"/>
      <c r="F51" s="202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10"/>
      <c r="BI51" s="1033"/>
      <c r="BJ51" s="1033"/>
      <c r="BK51" s="1033"/>
      <c r="BL51" s="1033"/>
      <c r="BM51" s="1033"/>
      <c r="BN51" s="1033"/>
      <c r="BO51" s="1033"/>
      <c r="BP51" s="1033"/>
      <c r="BQ51" s="1033"/>
      <c r="BR51" s="1033"/>
      <c r="BS51" s="1033"/>
      <c r="BT51" s="1033"/>
      <c r="BU51" s="1033"/>
      <c r="BV51" s="1033"/>
      <c r="BW51" s="1033"/>
      <c r="BX51" s="1033"/>
    </row>
    <row r="52" spans="3:76" s="7" customFormat="1" ht="5.0999999999999996" customHeight="1">
      <c r="C52" s="797"/>
      <c r="D52" s="238"/>
      <c r="E52" s="238"/>
      <c r="F52" s="238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8"/>
      <c r="BI52" s="1033"/>
      <c r="BJ52" s="1033"/>
      <c r="BK52" s="1033"/>
      <c r="BL52" s="1033"/>
      <c r="BM52" s="1033"/>
      <c r="BN52" s="1033"/>
      <c r="BO52" s="1033"/>
      <c r="BP52" s="1033"/>
      <c r="BQ52" s="1033"/>
      <c r="BR52" s="1033"/>
      <c r="BS52" s="1033"/>
      <c r="BT52" s="1033"/>
      <c r="BU52" s="1033"/>
      <c r="BV52" s="1033"/>
      <c r="BW52" s="1033"/>
      <c r="BX52" s="1033"/>
    </row>
    <row r="53" spans="3:76" s="7" customFormat="1" ht="9.9499999999999993" customHeight="1"/>
    <row r="54" spans="3:76" s="7" customFormat="1" ht="5.0999999999999996" customHeight="1">
      <c r="C54" s="795"/>
      <c r="D54" s="835"/>
      <c r="E54" s="835"/>
      <c r="F54" s="835"/>
      <c r="G54" s="835"/>
      <c r="H54" s="835"/>
      <c r="I54" s="835"/>
      <c r="J54" s="835"/>
      <c r="K54" s="835"/>
      <c r="L54" s="835"/>
      <c r="M54" s="835"/>
      <c r="N54" s="835"/>
      <c r="O54" s="835"/>
      <c r="P54" s="835"/>
      <c r="Q54" s="835"/>
      <c r="R54" s="835"/>
      <c r="S54" s="835"/>
      <c r="T54" s="835"/>
      <c r="U54" s="835"/>
      <c r="V54" s="835"/>
      <c r="W54" s="835"/>
      <c r="X54" s="835"/>
      <c r="Y54" s="835"/>
      <c r="Z54" s="835"/>
      <c r="AA54" s="835"/>
      <c r="AB54" s="835"/>
      <c r="AC54" s="835"/>
      <c r="AD54" s="835"/>
      <c r="AE54" s="835"/>
      <c r="AF54" s="835"/>
      <c r="AG54" s="835"/>
      <c r="AH54" s="835"/>
      <c r="AI54" s="835"/>
      <c r="AJ54" s="835"/>
      <c r="AK54" s="835"/>
      <c r="AL54" s="835"/>
      <c r="AM54" s="835"/>
      <c r="AN54" s="835"/>
      <c r="AO54" s="835"/>
      <c r="AP54" s="835"/>
      <c r="AQ54" s="835"/>
      <c r="AR54" s="835"/>
      <c r="AS54" s="835"/>
      <c r="AT54" s="835"/>
      <c r="AU54" s="835"/>
      <c r="AV54" s="835"/>
      <c r="AW54" s="835"/>
      <c r="AX54" s="835"/>
      <c r="AY54" s="835"/>
      <c r="AZ54" s="835"/>
      <c r="BA54" s="835"/>
      <c r="BB54" s="835"/>
      <c r="BC54" s="835"/>
      <c r="BD54" s="835"/>
      <c r="BE54" s="835"/>
      <c r="BF54" s="835"/>
      <c r="BG54" s="835"/>
      <c r="BH54" s="835"/>
      <c r="BI54" s="835"/>
      <c r="BJ54" s="835"/>
      <c r="BK54" s="835"/>
      <c r="BL54" s="835"/>
      <c r="BM54" s="835"/>
      <c r="BN54" s="835"/>
      <c r="BO54" s="835"/>
      <c r="BP54" s="835"/>
      <c r="BQ54" s="835"/>
      <c r="BR54" s="835"/>
      <c r="BS54" s="835"/>
      <c r="BT54" s="835"/>
      <c r="BU54" s="835"/>
      <c r="BV54" s="835"/>
      <c r="BW54" s="835"/>
      <c r="BX54" s="836"/>
    </row>
    <row r="55" spans="3:76" s="7" customFormat="1" ht="5.0999999999999996" customHeight="1">
      <c r="C55" s="796"/>
      <c r="D55" s="837"/>
      <c r="E55" s="837"/>
      <c r="F55" s="837"/>
      <c r="G55" s="837"/>
      <c r="H55" s="837"/>
      <c r="I55" s="837"/>
      <c r="J55" s="837"/>
      <c r="K55" s="837"/>
      <c r="L55" s="837"/>
      <c r="M55" s="837"/>
      <c r="N55" s="837"/>
      <c r="O55" s="837"/>
      <c r="P55" s="837"/>
      <c r="Q55" s="837"/>
      <c r="R55" s="837"/>
      <c r="S55" s="837"/>
      <c r="T55" s="837"/>
      <c r="U55" s="837"/>
      <c r="V55" s="837"/>
      <c r="W55" s="837"/>
      <c r="X55" s="837"/>
      <c r="Y55" s="837"/>
      <c r="Z55" s="837"/>
      <c r="AA55" s="837"/>
      <c r="AB55" s="837"/>
      <c r="AC55" s="837"/>
      <c r="AD55" s="837"/>
      <c r="AE55" s="837"/>
      <c r="AF55" s="837"/>
      <c r="AG55" s="837"/>
      <c r="AH55" s="837"/>
      <c r="AI55" s="837"/>
      <c r="AJ55" s="837"/>
      <c r="AK55" s="837"/>
      <c r="AL55" s="837"/>
      <c r="AM55" s="837"/>
      <c r="AN55" s="837"/>
      <c r="AO55" s="837"/>
      <c r="AP55" s="837"/>
      <c r="AQ55" s="837"/>
      <c r="AR55" s="837"/>
      <c r="AS55" s="837"/>
      <c r="AT55" s="837"/>
      <c r="AU55" s="837"/>
      <c r="AV55" s="837"/>
      <c r="AW55" s="837"/>
      <c r="AX55" s="837"/>
      <c r="AY55" s="837"/>
      <c r="AZ55" s="837"/>
      <c r="BA55" s="837"/>
      <c r="BB55" s="837"/>
      <c r="BC55" s="837"/>
      <c r="BD55" s="837"/>
      <c r="BE55" s="837"/>
      <c r="BF55" s="837"/>
      <c r="BG55" s="837"/>
      <c r="BH55" s="837"/>
      <c r="BI55" s="837"/>
      <c r="BJ55" s="837"/>
      <c r="BK55" s="837"/>
      <c r="BL55" s="837"/>
      <c r="BM55" s="837"/>
      <c r="BN55" s="837"/>
      <c r="BO55" s="837"/>
      <c r="BP55" s="837"/>
      <c r="BQ55" s="837"/>
      <c r="BR55" s="837"/>
      <c r="BS55" s="837"/>
      <c r="BT55" s="837"/>
      <c r="BU55" s="837"/>
      <c r="BV55" s="837"/>
      <c r="BW55" s="837"/>
      <c r="BX55" s="838"/>
    </row>
    <row r="56" spans="3:76" s="7" customFormat="1" ht="5.0999999999999996" customHeight="1">
      <c r="C56" s="796"/>
      <c r="D56" s="837"/>
      <c r="E56" s="837"/>
      <c r="F56" s="837"/>
      <c r="G56" s="837"/>
      <c r="H56" s="837"/>
      <c r="I56" s="837"/>
      <c r="J56" s="837"/>
      <c r="K56" s="837"/>
      <c r="L56" s="837"/>
      <c r="M56" s="837"/>
      <c r="N56" s="837"/>
      <c r="O56" s="837"/>
      <c r="P56" s="837"/>
      <c r="Q56" s="837"/>
      <c r="R56" s="837"/>
      <c r="S56" s="837"/>
      <c r="T56" s="837"/>
      <c r="U56" s="837"/>
      <c r="V56" s="837"/>
      <c r="W56" s="837"/>
      <c r="X56" s="837"/>
      <c r="Y56" s="837"/>
      <c r="Z56" s="837"/>
      <c r="AA56" s="837"/>
      <c r="AB56" s="837"/>
      <c r="AC56" s="837"/>
      <c r="AD56" s="837"/>
      <c r="AE56" s="837"/>
      <c r="AF56" s="837"/>
      <c r="AG56" s="837"/>
      <c r="AH56" s="837"/>
      <c r="AI56" s="837"/>
      <c r="AJ56" s="837"/>
      <c r="AK56" s="837"/>
      <c r="AL56" s="837"/>
      <c r="AM56" s="837"/>
      <c r="AN56" s="837"/>
      <c r="AO56" s="837"/>
      <c r="AP56" s="837"/>
      <c r="AQ56" s="837"/>
      <c r="AR56" s="837"/>
      <c r="AS56" s="837"/>
      <c r="AT56" s="837"/>
      <c r="AU56" s="837"/>
      <c r="AV56" s="837"/>
      <c r="AW56" s="837"/>
      <c r="AX56" s="837"/>
      <c r="AY56" s="837"/>
      <c r="AZ56" s="837"/>
      <c r="BA56" s="837"/>
      <c r="BB56" s="837"/>
      <c r="BC56" s="837"/>
      <c r="BD56" s="837"/>
      <c r="BE56" s="837"/>
      <c r="BF56" s="837"/>
      <c r="BG56" s="837"/>
      <c r="BH56" s="837"/>
      <c r="BI56" s="837"/>
      <c r="BJ56" s="837"/>
      <c r="BK56" s="837"/>
      <c r="BL56" s="837"/>
      <c r="BM56" s="837"/>
      <c r="BN56" s="837"/>
      <c r="BO56" s="837"/>
      <c r="BP56" s="837"/>
      <c r="BQ56" s="837"/>
      <c r="BR56" s="837"/>
      <c r="BS56" s="837"/>
      <c r="BT56" s="837"/>
      <c r="BU56" s="837"/>
      <c r="BV56" s="837"/>
      <c r="BW56" s="837"/>
      <c r="BX56" s="838"/>
    </row>
    <row r="57" spans="3:76" s="7" customFormat="1" ht="6.6" customHeight="1">
      <c r="C57" s="796"/>
      <c r="D57" s="837"/>
      <c r="E57" s="837"/>
      <c r="F57" s="837"/>
      <c r="G57" s="1045">
        <f>FŐLAP!G330</f>
        <v>0</v>
      </c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5"/>
      <c r="X57" s="1045"/>
      <c r="Y57" s="1045"/>
      <c r="Z57" s="1045"/>
      <c r="AA57" s="1045"/>
      <c r="AB57" s="1045"/>
      <c r="AC57" s="1045"/>
      <c r="AD57" s="1045"/>
      <c r="AE57" s="837" t="s">
        <v>80</v>
      </c>
      <c r="AF57" s="1034">
        <f>FŐLAP!AF330</f>
        <v>0</v>
      </c>
      <c r="AG57" s="1034"/>
      <c r="AH57" s="1034">
        <f>FŐLAP!AH30</f>
        <v>0</v>
      </c>
      <c r="AI57" s="1034"/>
      <c r="AJ57" s="1034">
        <f>FŐLAP!AJ330</f>
        <v>0</v>
      </c>
      <c r="AK57" s="1034"/>
      <c r="AL57" s="1034">
        <f>FŐLAP!AL330</f>
        <v>0</v>
      </c>
      <c r="AM57" s="1034"/>
      <c r="AN57" s="837" t="s">
        <v>9</v>
      </c>
      <c r="AO57" s="837"/>
      <c r="AP57" s="1034">
        <f>FŐLAP!AP330</f>
        <v>0</v>
      </c>
      <c r="AQ57" s="1034"/>
      <c r="AR57" s="1034">
        <f>FŐLAP!AR330</f>
        <v>0</v>
      </c>
      <c r="AS57" s="1034"/>
      <c r="AT57" s="837" t="s">
        <v>8</v>
      </c>
      <c r="AU57" s="837"/>
      <c r="AV57" s="1034">
        <f>FŐLAP!AV330</f>
        <v>0</v>
      </c>
      <c r="AW57" s="1034"/>
      <c r="AX57" s="1034">
        <f>FŐLAP!AX330</f>
        <v>0</v>
      </c>
      <c r="AY57" s="1034"/>
      <c r="AZ57" s="1056" t="s">
        <v>7</v>
      </c>
      <c r="BA57" s="842"/>
      <c r="BB57" s="842"/>
      <c r="BC57" s="842"/>
      <c r="BD57" s="842"/>
      <c r="BE57" s="842"/>
      <c r="BF57" s="842"/>
      <c r="BG57" s="842"/>
      <c r="BH57" s="842"/>
      <c r="BI57" s="842"/>
      <c r="BJ57" s="842"/>
      <c r="BK57" s="842"/>
      <c r="BL57" s="842"/>
      <c r="BM57" s="842"/>
      <c r="BN57" s="842"/>
      <c r="BO57" s="842"/>
      <c r="BP57" s="842"/>
      <c r="BQ57" s="842"/>
      <c r="BR57" s="842"/>
      <c r="BS57" s="842"/>
      <c r="BT57" s="842"/>
      <c r="BU57" s="842"/>
      <c r="BV57" s="842"/>
      <c r="BW57" s="842"/>
      <c r="BX57" s="917"/>
    </row>
    <row r="58" spans="3:76" s="7" customFormat="1" ht="6.6" customHeight="1">
      <c r="C58" s="796"/>
      <c r="D58" s="837"/>
      <c r="E58" s="837"/>
      <c r="F58" s="837"/>
      <c r="G58" s="1045"/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5"/>
      <c r="T58" s="1045"/>
      <c r="U58" s="1045"/>
      <c r="V58" s="1045"/>
      <c r="W58" s="1045"/>
      <c r="X58" s="1045"/>
      <c r="Y58" s="1045"/>
      <c r="Z58" s="1045"/>
      <c r="AA58" s="1045"/>
      <c r="AB58" s="1045"/>
      <c r="AC58" s="1045"/>
      <c r="AD58" s="1045"/>
      <c r="AE58" s="837"/>
      <c r="AF58" s="1035"/>
      <c r="AG58" s="1035"/>
      <c r="AH58" s="1035"/>
      <c r="AI58" s="1035"/>
      <c r="AJ58" s="1035"/>
      <c r="AK58" s="1035"/>
      <c r="AL58" s="1035"/>
      <c r="AM58" s="1035"/>
      <c r="AN58" s="837"/>
      <c r="AO58" s="837"/>
      <c r="AP58" s="1035"/>
      <c r="AQ58" s="1035"/>
      <c r="AR58" s="1035"/>
      <c r="AS58" s="1035"/>
      <c r="AT58" s="837"/>
      <c r="AU58" s="837"/>
      <c r="AV58" s="1035"/>
      <c r="AW58" s="1035"/>
      <c r="AX58" s="1035"/>
      <c r="AY58" s="1035"/>
      <c r="AZ58" s="1056"/>
      <c r="BA58" s="842"/>
      <c r="BB58" s="842"/>
      <c r="BC58" s="842"/>
      <c r="BD58" s="842"/>
      <c r="BE58" s="842"/>
      <c r="BF58" s="842"/>
      <c r="BG58" s="842"/>
      <c r="BH58" s="842"/>
      <c r="BI58" s="842"/>
      <c r="BJ58" s="842"/>
      <c r="BK58" s="842"/>
      <c r="BL58" s="842"/>
      <c r="BM58" s="842"/>
      <c r="BN58" s="842"/>
      <c r="BO58" s="842"/>
      <c r="BP58" s="842"/>
      <c r="BQ58" s="842"/>
      <c r="BR58" s="842"/>
      <c r="BS58" s="842"/>
      <c r="BT58" s="842"/>
      <c r="BU58" s="842"/>
      <c r="BV58" s="842"/>
      <c r="BW58" s="842"/>
      <c r="BX58" s="917"/>
    </row>
    <row r="59" spans="3:76" s="7" customFormat="1" ht="6.6" customHeight="1">
      <c r="C59" s="796"/>
      <c r="D59" s="837"/>
      <c r="E59" s="837"/>
      <c r="F59" s="837"/>
      <c r="G59" s="1046"/>
      <c r="H59" s="1046"/>
      <c r="I59" s="1046"/>
      <c r="J59" s="1046"/>
      <c r="K59" s="1046"/>
      <c r="L59" s="1046"/>
      <c r="M59" s="1046"/>
      <c r="N59" s="1046"/>
      <c r="O59" s="1046"/>
      <c r="P59" s="1046"/>
      <c r="Q59" s="1046"/>
      <c r="R59" s="1046"/>
      <c r="S59" s="1046"/>
      <c r="T59" s="1046"/>
      <c r="U59" s="1046"/>
      <c r="V59" s="1046"/>
      <c r="W59" s="1046"/>
      <c r="X59" s="1046"/>
      <c r="Y59" s="1046"/>
      <c r="Z59" s="1046"/>
      <c r="AA59" s="1046"/>
      <c r="AB59" s="1046"/>
      <c r="AC59" s="1046"/>
      <c r="AD59" s="1046"/>
      <c r="AE59" s="837"/>
      <c r="AF59" s="1036"/>
      <c r="AG59" s="1036"/>
      <c r="AH59" s="1036"/>
      <c r="AI59" s="1036"/>
      <c r="AJ59" s="1036"/>
      <c r="AK59" s="1036"/>
      <c r="AL59" s="1036"/>
      <c r="AM59" s="1036"/>
      <c r="AN59" s="837"/>
      <c r="AO59" s="837"/>
      <c r="AP59" s="1036"/>
      <c r="AQ59" s="1036"/>
      <c r="AR59" s="1036"/>
      <c r="AS59" s="1036"/>
      <c r="AT59" s="837"/>
      <c r="AU59" s="837"/>
      <c r="AV59" s="1036"/>
      <c r="AW59" s="1036"/>
      <c r="AX59" s="1036"/>
      <c r="AY59" s="1036"/>
      <c r="AZ59" s="1056"/>
      <c r="BA59" s="842"/>
      <c r="BB59" s="842"/>
      <c r="BC59" s="842"/>
      <c r="BD59" s="842"/>
      <c r="BE59" s="842"/>
      <c r="BF59" s="842"/>
      <c r="BG59" s="842"/>
      <c r="BH59" s="842"/>
      <c r="BI59" s="842"/>
      <c r="BJ59" s="842"/>
      <c r="BK59" s="842"/>
      <c r="BL59" s="842"/>
      <c r="BM59" s="842"/>
      <c r="BN59" s="842"/>
      <c r="BO59" s="842"/>
      <c r="BP59" s="842"/>
      <c r="BQ59" s="842"/>
      <c r="BR59" s="842"/>
      <c r="BS59" s="842"/>
      <c r="BT59" s="842"/>
      <c r="BU59" s="842"/>
      <c r="BV59" s="842"/>
      <c r="BW59" s="842"/>
      <c r="BX59" s="917"/>
    </row>
    <row r="60" spans="3:76" s="7" customFormat="1" ht="5.0999999999999996" customHeight="1">
      <c r="C60" s="18"/>
      <c r="D60" s="11"/>
      <c r="E60" s="11"/>
      <c r="F60" s="11"/>
      <c r="G60" s="902" t="s">
        <v>135</v>
      </c>
      <c r="H60" s="902"/>
      <c r="I60" s="902"/>
      <c r="J60" s="902"/>
      <c r="K60" s="902"/>
      <c r="L60" s="902"/>
      <c r="M60" s="902"/>
      <c r="N60" s="902"/>
      <c r="O60" s="902"/>
      <c r="P60" s="902"/>
      <c r="Q60" s="902"/>
      <c r="R60" s="902"/>
      <c r="S60" s="902"/>
      <c r="T60" s="902"/>
      <c r="U60" s="902"/>
      <c r="V60" s="902"/>
      <c r="W60" s="902"/>
      <c r="X60" s="902"/>
      <c r="Y60" s="902"/>
      <c r="Z60" s="902"/>
      <c r="AA60" s="902"/>
      <c r="AB60" s="902"/>
      <c r="AC60" s="902"/>
      <c r="AD60" s="902"/>
      <c r="AE60" s="902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20"/>
    </row>
    <row r="61" spans="3:76" s="7" customFormat="1" ht="5.0999999999999996" customHeight="1">
      <c r="C61" s="18"/>
      <c r="D61" s="11"/>
      <c r="E61" s="11"/>
      <c r="F61" s="11"/>
      <c r="G61" s="902"/>
      <c r="H61" s="902"/>
      <c r="I61" s="902"/>
      <c r="J61" s="902"/>
      <c r="K61" s="902"/>
      <c r="L61" s="902"/>
      <c r="M61" s="902"/>
      <c r="N61" s="902"/>
      <c r="O61" s="902"/>
      <c r="P61" s="902"/>
      <c r="Q61" s="902"/>
      <c r="R61" s="902"/>
      <c r="S61" s="902"/>
      <c r="T61" s="902"/>
      <c r="U61" s="902"/>
      <c r="V61" s="902"/>
      <c r="W61" s="902"/>
      <c r="X61" s="902"/>
      <c r="Y61" s="902"/>
      <c r="Z61" s="902"/>
      <c r="AA61" s="902"/>
      <c r="AB61" s="902"/>
      <c r="AC61" s="902"/>
      <c r="AD61" s="902"/>
      <c r="AE61" s="902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20"/>
    </row>
    <row r="62" spans="3:76" s="7" customFormat="1" ht="5.0999999999999996" customHeight="1">
      <c r="C62" s="18"/>
      <c r="D62" s="11"/>
      <c r="E62" s="11"/>
      <c r="F62" s="11"/>
      <c r="G62" s="902"/>
      <c r="H62" s="902"/>
      <c r="I62" s="902"/>
      <c r="J62" s="902"/>
      <c r="K62" s="902"/>
      <c r="L62" s="902"/>
      <c r="M62" s="902"/>
      <c r="N62" s="902"/>
      <c r="O62" s="902"/>
      <c r="P62" s="902"/>
      <c r="Q62" s="902"/>
      <c r="R62" s="902"/>
      <c r="S62" s="902"/>
      <c r="T62" s="902"/>
      <c r="U62" s="902"/>
      <c r="V62" s="902"/>
      <c r="W62" s="902"/>
      <c r="X62" s="902"/>
      <c r="Y62" s="902"/>
      <c r="Z62" s="902"/>
      <c r="AA62" s="902"/>
      <c r="AB62" s="902"/>
      <c r="AC62" s="902"/>
      <c r="AD62" s="902"/>
      <c r="AE62" s="902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837"/>
      <c r="AS62" s="837"/>
      <c r="AT62" s="837"/>
      <c r="AU62" s="837"/>
      <c r="AV62" s="837"/>
      <c r="AW62" s="837"/>
      <c r="AX62" s="837"/>
      <c r="AY62" s="837"/>
      <c r="AZ62" s="837"/>
      <c r="BA62" s="837"/>
      <c r="BB62" s="837"/>
      <c r="BC62" s="837"/>
      <c r="BD62" s="837"/>
      <c r="BE62" s="837"/>
      <c r="BF62" s="837"/>
      <c r="BG62" s="837"/>
      <c r="BH62" s="837"/>
      <c r="BI62" s="837"/>
      <c r="BJ62" s="837"/>
      <c r="BK62" s="837"/>
      <c r="BL62" s="837"/>
      <c r="BM62" s="837"/>
      <c r="BN62" s="837"/>
      <c r="BO62" s="837"/>
      <c r="BP62" s="837"/>
      <c r="BQ62" s="837"/>
      <c r="BR62" s="837"/>
      <c r="BS62" s="837"/>
      <c r="BT62" s="837"/>
      <c r="BU62" s="837"/>
      <c r="BV62" s="837"/>
      <c r="BW62" s="837"/>
      <c r="BX62" s="838"/>
    </row>
    <row r="63" spans="3:76" s="7" customFormat="1" ht="5.0999999999999996" customHeight="1">
      <c r="C63" s="18"/>
      <c r="D63" s="11"/>
      <c r="E63" s="11"/>
      <c r="F63" s="11"/>
      <c r="G63" s="902"/>
      <c r="H63" s="902"/>
      <c r="I63" s="902"/>
      <c r="J63" s="902"/>
      <c r="K63" s="902"/>
      <c r="L63" s="902"/>
      <c r="M63" s="902"/>
      <c r="N63" s="902"/>
      <c r="O63" s="902"/>
      <c r="P63" s="902"/>
      <c r="Q63" s="902"/>
      <c r="R63" s="902"/>
      <c r="S63" s="902"/>
      <c r="T63" s="902"/>
      <c r="U63" s="902"/>
      <c r="V63" s="902"/>
      <c r="W63" s="902"/>
      <c r="X63" s="902"/>
      <c r="Y63" s="902"/>
      <c r="Z63" s="902"/>
      <c r="AA63" s="902"/>
      <c r="AB63" s="902"/>
      <c r="AC63" s="902"/>
      <c r="AD63" s="902"/>
      <c r="AE63" s="902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837"/>
      <c r="AS63" s="837"/>
      <c r="AT63" s="837"/>
      <c r="AU63" s="837"/>
      <c r="AV63" s="837"/>
      <c r="AW63" s="837"/>
      <c r="AX63" s="837"/>
      <c r="AY63" s="837"/>
      <c r="AZ63" s="837"/>
      <c r="BA63" s="837"/>
      <c r="BB63" s="837"/>
      <c r="BC63" s="837"/>
      <c r="BD63" s="837"/>
      <c r="BE63" s="837"/>
      <c r="BF63" s="837"/>
      <c r="BG63" s="837"/>
      <c r="BH63" s="837"/>
      <c r="BI63" s="837"/>
      <c r="BJ63" s="837"/>
      <c r="BK63" s="837"/>
      <c r="BL63" s="837"/>
      <c r="BM63" s="837"/>
      <c r="BN63" s="837"/>
      <c r="BO63" s="837"/>
      <c r="BP63" s="837"/>
      <c r="BQ63" s="837"/>
      <c r="BR63" s="837"/>
      <c r="BS63" s="837"/>
      <c r="BT63" s="837"/>
      <c r="BU63" s="837"/>
      <c r="BV63" s="837"/>
      <c r="BW63" s="837"/>
      <c r="BX63" s="838"/>
    </row>
    <row r="64" spans="3:76" s="7" customFormat="1" ht="5.0999999999999996" customHeight="1">
      <c r="C64" s="1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837"/>
      <c r="AS64" s="837"/>
      <c r="AT64" s="837"/>
      <c r="AU64" s="837"/>
      <c r="AV64" s="837"/>
      <c r="AW64" s="837"/>
      <c r="AX64" s="837"/>
      <c r="AY64" s="837"/>
      <c r="AZ64" s="837"/>
      <c r="BA64" s="837"/>
      <c r="BB64" s="837"/>
      <c r="BC64" s="837"/>
      <c r="BD64" s="837"/>
      <c r="BE64" s="837"/>
      <c r="BF64" s="837"/>
      <c r="BG64" s="837"/>
      <c r="BH64" s="837"/>
      <c r="BI64" s="837"/>
      <c r="BJ64" s="837"/>
      <c r="BK64" s="837"/>
      <c r="BL64" s="837"/>
      <c r="BM64" s="837"/>
      <c r="BN64" s="837"/>
      <c r="BO64" s="837"/>
      <c r="BP64" s="837"/>
      <c r="BQ64" s="837"/>
      <c r="BR64" s="837"/>
      <c r="BS64" s="837"/>
      <c r="BT64" s="837"/>
      <c r="BU64" s="837"/>
      <c r="BV64" s="837"/>
      <c r="BW64" s="837"/>
      <c r="BX64" s="838"/>
    </row>
    <row r="65" spans="3:76" s="7" customFormat="1" ht="5.0999999999999996" customHeight="1"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837"/>
      <c r="AS65" s="837"/>
      <c r="AT65" s="837"/>
      <c r="AU65" s="837"/>
      <c r="AV65" s="837"/>
      <c r="AW65" s="837"/>
      <c r="AX65" s="837"/>
      <c r="AY65" s="837"/>
      <c r="AZ65" s="837"/>
      <c r="BA65" s="837"/>
      <c r="BB65" s="837"/>
      <c r="BC65" s="837"/>
      <c r="BD65" s="837"/>
      <c r="BE65" s="837"/>
      <c r="BF65" s="837"/>
      <c r="BG65" s="837"/>
      <c r="BH65" s="837"/>
      <c r="BI65" s="837"/>
      <c r="BJ65" s="837"/>
      <c r="BK65" s="837"/>
      <c r="BL65" s="837"/>
      <c r="BM65" s="837"/>
      <c r="BN65" s="837"/>
      <c r="BO65" s="837"/>
      <c r="BP65" s="837"/>
      <c r="BQ65" s="837"/>
      <c r="BR65" s="837"/>
      <c r="BS65" s="837"/>
      <c r="BT65" s="837"/>
      <c r="BU65" s="837"/>
      <c r="BV65" s="837"/>
      <c r="BW65" s="837"/>
      <c r="BX65" s="838"/>
    </row>
    <row r="66" spans="3:76" s="7" customFormat="1" ht="5.0999999999999996" customHeight="1">
      <c r="C66" s="1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845"/>
      <c r="AS66" s="845"/>
      <c r="AT66" s="845"/>
      <c r="AU66" s="845"/>
      <c r="AV66" s="845"/>
      <c r="AW66" s="845"/>
      <c r="AX66" s="845"/>
      <c r="AY66" s="845"/>
      <c r="AZ66" s="845"/>
      <c r="BA66" s="845"/>
      <c r="BB66" s="845"/>
      <c r="BC66" s="845"/>
      <c r="BD66" s="845"/>
      <c r="BE66" s="845"/>
      <c r="BF66" s="845"/>
      <c r="BG66" s="845"/>
      <c r="BH66" s="845"/>
      <c r="BI66" s="845"/>
      <c r="BJ66" s="845"/>
      <c r="BK66" s="845"/>
      <c r="BL66" s="845"/>
      <c r="BM66" s="845"/>
      <c r="BN66" s="845"/>
      <c r="BO66" s="845"/>
      <c r="BP66" s="845"/>
      <c r="BQ66" s="845"/>
      <c r="BR66" s="845"/>
      <c r="BS66" s="837"/>
      <c r="BT66" s="837"/>
      <c r="BU66" s="837"/>
      <c r="BV66" s="837"/>
      <c r="BW66" s="837"/>
      <c r="BX66" s="838"/>
    </row>
    <row r="67" spans="3:76" s="7" customFormat="1" ht="5.0999999999999996" customHeight="1">
      <c r="C67" s="796"/>
      <c r="D67" s="837"/>
      <c r="E67" s="837"/>
      <c r="F67" s="837"/>
      <c r="G67" s="837"/>
      <c r="H67" s="837"/>
      <c r="I67" s="837"/>
      <c r="J67" s="837"/>
      <c r="K67" s="837"/>
      <c r="L67" s="837"/>
      <c r="M67" s="837"/>
      <c r="N67" s="837"/>
      <c r="O67" s="837"/>
      <c r="P67" s="837"/>
      <c r="Q67" s="837"/>
      <c r="R67" s="837"/>
      <c r="S67" s="837"/>
      <c r="T67" s="837"/>
      <c r="U67" s="837"/>
      <c r="V67" s="837"/>
      <c r="W67" s="837"/>
      <c r="X67" s="837"/>
      <c r="Y67" s="837"/>
      <c r="Z67" s="837"/>
      <c r="AA67" s="837"/>
      <c r="AB67" s="837"/>
      <c r="AC67" s="837"/>
      <c r="AD67" s="837"/>
      <c r="AE67" s="837"/>
      <c r="AF67" s="837"/>
      <c r="AG67" s="837"/>
      <c r="AH67" s="837"/>
      <c r="AI67" s="837"/>
      <c r="AJ67" s="837"/>
      <c r="AK67" s="837"/>
      <c r="AL67" s="837"/>
      <c r="AM67" s="837"/>
      <c r="AN67" s="837"/>
      <c r="AO67" s="837"/>
      <c r="AP67" s="837"/>
      <c r="AQ67" s="1044" t="s">
        <v>81</v>
      </c>
      <c r="AR67" s="902"/>
      <c r="AS67" s="902"/>
      <c r="AT67" s="902"/>
      <c r="AU67" s="902"/>
      <c r="AV67" s="902"/>
      <c r="AW67" s="902"/>
      <c r="AX67" s="902"/>
      <c r="AY67" s="902"/>
      <c r="AZ67" s="902"/>
      <c r="BA67" s="902"/>
      <c r="BB67" s="902"/>
      <c r="BC67" s="902"/>
      <c r="BD67" s="902"/>
      <c r="BE67" s="902"/>
      <c r="BF67" s="902"/>
      <c r="BG67" s="902"/>
      <c r="BH67" s="902"/>
      <c r="BI67" s="902"/>
      <c r="BJ67" s="902"/>
      <c r="BK67" s="902"/>
      <c r="BL67" s="902"/>
      <c r="BM67" s="902"/>
      <c r="BN67" s="902"/>
      <c r="BO67" s="902"/>
      <c r="BP67" s="902"/>
      <c r="BQ67" s="902"/>
      <c r="BR67" s="902"/>
      <c r="BS67" s="902"/>
      <c r="BT67" s="837"/>
      <c r="BU67" s="837"/>
      <c r="BV67" s="837"/>
      <c r="BW67" s="837"/>
      <c r="BX67" s="838"/>
    </row>
    <row r="68" spans="3:76" s="7" customFormat="1" ht="5.0999999999999996" customHeight="1">
      <c r="C68" s="796"/>
      <c r="D68" s="837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  <c r="P68" s="837"/>
      <c r="Q68" s="837"/>
      <c r="R68" s="837"/>
      <c r="S68" s="837"/>
      <c r="T68" s="837"/>
      <c r="U68" s="837"/>
      <c r="V68" s="837"/>
      <c r="W68" s="837"/>
      <c r="X68" s="837"/>
      <c r="Y68" s="837"/>
      <c r="Z68" s="837"/>
      <c r="AA68" s="837"/>
      <c r="AB68" s="837"/>
      <c r="AC68" s="837"/>
      <c r="AD68" s="837"/>
      <c r="AE68" s="837"/>
      <c r="AF68" s="837"/>
      <c r="AG68" s="837"/>
      <c r="AH68" s="837"/>
      <c r="AI68" s="837"/>
      <c r="AJ68" s="837"/>
      <c r="AK68" s="837"/>
      <c r="AL68" s="837"/>
      <c r="AM68" s="837"/>
      <c r="AN68" s="837"/>
      <c r="AO68" s="837"/>
      <c r="AP68" s="837"/>
      <c r="AQ68" s="902"/>
      <c r="AR68" s="902"/>
      <c r="AS68" s="902"/>
      <c r="AT68" s="902"/>
      <c r="AU68" s="902"/>
      <c r="AV68" s="902"/>
      <c r="AW68" s="902"/>
      <c r="AX68" s="902"/>
      <c r="AY68" s="902"/>
      <c r="AZ68" s="902"/>
      <c r="BA68" s="902"/>
      <c r="BB68" s="902"/>
      <c r="BC68" s="902"/>
      <c r="BD68" s="902"/>
      <c r="BE68" s="902"/>
      <c r="BF68" s="902"/>
      <c r="BG68" s="902"/>
      <c r="BH68" s="902"/>
      <c r="BI68" s="902"/>
      <c r="BJ68" s="902"/>
      <c r="BK68" s="902"/>
      <c r="BL68" s="902"/>
      <c r="BM68" s="902"/>
      <c r="BN68" s="902"/>
      <c r="BO68" s="902"/>
      <c r="BP68" s="902"/>
      <c r="BQ68" s="902"/>
      <c r="BR68" s="902"/>
      <c r="BS68" s="902"/>
      <c r="BT68" s="837"/>
      <c r="BU68" s="837"/>
      <c r="BV68" s="837"/>
      <c r="BW68" s="837"/>
      <c r="BX68" s="838"/>
    </row>
    <row r="69" spans="3:76" s="7" customFormat="1" ht="5.0999999999999996" customHeight="1">
      <c r="C69" s="797"/>
      <c r="D69" s="845"/>
      <c r="E69" s="845"/>
      <c r="F69" s="845"/>
      <c r="G69" s="845"/>
      <c r="H69" s="845"/>
      <c r="I69" s="845"/>
      <c r="J69" s="845"/>
      <c r="K69" s="845"/>
      <c r="L69" s="845"/>
      <c r="M69" s="845"/>
      <c r="N69" s="845"/>
      <c r="O69" s="845"/>
      <c r="P69" s="845"/>
      <c r="Q69" s="845"/>
      <c r="R69" s="845"/>
      <c r="S69" s="845"/>
      <c r="T69" s="845"/>
      <c r="U69" s="845"/>
      <c r="V69" s="845"/>
      <c r="W69" s="845"/>
      <c r="X69" s="845"/>
      <c r="Y69" s="845"/>
      <c r="Z69" s="845"/>
      <c r="AA69" s="845"/>
      <c r="AB69" s="845"/>
      <c r="AC69" s="845"/>
      <c r="AD69" s="845"/>
      <c r="AE69" s="845"/>
      <c r="AF69" s="845"/>
      <c r="AG69" s="845"/>
      <c r="AH69" s="845"/>
      <c r="AI69" s="845"/>
      <c r="AJ69" s="845"/>
      <c r="AK69" s="845"/>
      <c r="AL69" s="845"/>
      <c r="AM69" s="845"/>
      <c r="AN69" s="845"/>
      <c r="AO69" s="845"/>
      <c r="AP69" s="845"/>
      <c r="AQ69" s="924"/>
      <c r="AR69" s="924"/>
      <c r="AS69" s="924"/>
      <c r="AT69" s="924"/>
      <c r="AU69" s="924"/>
      <c r="AV69" s="924"/>
      <c r="AW69" s="924"/>
      <c r="AX69" s="924"/>
      <c r="AY69" s="924"/>
      <c r="AZ69" s="924"/>
      <c r="BA69" s="924"/>
      <c r="BB69" s="924"/>
      <c r="BC69" s="924"/>
      <c r="BD69" s="924"/>
      <c r="BE69" s="924"/>
      <c r="BF69" s="924"/>
      <c r="BG69" s="924"/>
      <c r="BH69" s="924"/>
      <c r="BI69" s="924"/>
      <c r="BJ69" s="924"/>
      <c r="BK69" s="924"/>
      <c r="BL69" s="924"/>
      <c r="BM69" s="924"/>
      <c r="BN69" s="924"/>
      <c r="BO69" s="924"/>
      <c r="BP69" s="924"/>
      <c r="BQ69" s="924"/>
      <c r="BR69" s="924"/>
      <c r="BS69" s="924"/>
      <c r="BT69" s="845"/>
      <c r="BU69" s="845"/>
      <c r="BV69" s="845"/>
      <c r="BW69" s="845"/>
      <c r="BX69" s="846"/>
    </row>
    <row r="70" spans="3:76" s="7" customFormat="1" ht="5.0999999999999996" customHeight="1"/>
    <row r="71" spans="3:76" s="7" customFormat="1" ht="5.0999999999999996" customHeight="1"/>
    <row r="72" spans="3:76" ht="5.0999999999999996" customHeight="1"/>
    <row r="73" spans="3:76" ht="5.0999999999999996" customHeight="1"/>
    <row r="74" spans="3:76" ht="5.0999999999999996" customHeight="1"/>
    <row r="75" spans="3:76" ht="5.0999999999999996" customHeight="1"/>
    <row r="76" spans="3:76" ht="5.0999999999999996" customHeight="1"/>
    <row r="77" spans="3:76" ht="5.0999999999999996" customHeight="1"/>
    <row r="78" spans="3:76" ht="5.0999999999999996" customHeight="1"/>
    <row r="79" spans="3:76" ht="5.0999999999999996" customHeight="1"/>
    <row r="80" spans="3:76" ht="5.0999999999999996" customHeight="1"/>
    <row r="81" ht="5.0999999999999996" customHeight="1"/>
    <row r="82" ht="5.0999999999999996" customHeight="1"/>
    <row r="83" ht="5.0999999999999996" customHeight="1"/>
    <row r="84" ht="5.0999999999999996" customHeight="1"/>
    <row r="85" ht="5.0999999999999996" customHeight="1"/>
    <row r="86" ht="5.0999999999999996" customHeight="1"/>
    <row r="87" ht="5.0999999999999996" customHeight="1"/>
    <row r="88" ht="5.0999999999999996" customHeight="1"/>
    <row r="89" ht="5.0999999999999996" customHeight="1"/>
    <row r="90" ht="5.0999999999999996" customHeight="1"/>
    <row r="91" ht="5.0999999999999996" customHeight="1"/>
    <row r="92" ht="5.0999999999999996" customHeight="1"/>
    <row r="93" ht="5.0999999999999996" customHeight="1"/>
    <row r="94" ht="5.0999999999999996" customHeight="1"/>
    <row r="95" ht="5.0999999999999996" customHeight="1"/>
    <row r="96" ht="5.0999999999999996" customHeight="1"/>
    <row r="97" ht="5.0999999999999996" customHeight="1"/>
    <row r="98" ht="5.0999999999999996" customHeight="1"/>
    <row r="99" ht="5.0999999999999996" customHeight="1"/>
    <row r="100" ht="5.0999999999999996" customHeight="1"/>
    <row r="101" ht="5.0999999999999996" customHeight="1"/>
    <row r="102" ht="5.0999999999999996" customHeight="1"/>
    <row r="103" ht="5.0999999999999996" customHeight="1"/>
    <row r="104" ht="5.0999999999999996" customHeight="1"/>
    <row r="105" ht="5.0999999999999996" customHeight="1"/>
    <row r="106" ht="5.0999999999999996" customHeight="1"/>
    <row r="107" ht="5.0999999999999996" customHeight="1"/>
    <row r="108" ht="5.0999999999999996" customHeight="1"/>
    <row r="109" ht="5.0999999999999996" customHeight="1"/>
    <row r="110" ht="5.0999999999999996" customHeight="1"/>
    <row r="111" ht="5.0999999999999996" customHeight="1"/>
    <row r="112" ht="5.0999999999999996" customHeight="1"/>
    <row r="113" ht="5.0999999999999996" customHeight="1"/>
    <row r="114" ht="5.0999999999999996" customHeight="1"/>
    <row r="115" ht="5.0999999999999996" customHeight="1"/>
    <row r="116" ht="5.0999999999999996" customHeight="1"/>
    <row r="117" ht="5.0999999999999996" customHeight="1"/>
    <row r="118" ht="5.0999999999999996" customHeight="1"/>
    <row r="119" ht="5.0999999999999996" customHeight="1"/>
    <row r="120" ht="5.0999999999999996" customHeight="1"/>
    <row r="121" ht="5.0999999999999996" customHeight="1"/>
    <row r="122" ht="5.0999999999999996" customHeight="1"/>
    <row r="123" ht="5.0999999999999996" customHeight="1"/>
    <row r="124" ht="5.0999999999999996" customHeight="1"/>
    <row r="125" ht="5.0999999999999996" customHeight="1"/>
    <row r="126" ht="5.0999999999999996" customHeight="1"/>
    <row r="127" ht="5.0999999999999996" customHeight="1"/>
    <row r="128" ht="5.0999999999999996" customHeight="1"/>
    <row r="129" ht="5.0999999999999996" customHeight="1"/>
    <row r="130" ht="5.0999999999999996" customHeight="1"/>
    <row r="131" ht="5.0999999999999996" customHeight="1"/>
    <row r="132" ht="5.0999999999999996" customHeight="1"/>
    <row r="133" ht="5.0999999999999996" customHeight="1"/>
    <row r="134" ht="5.0999999999999996" customHeight="1"/>
    <row r="135" ht="5.0999999999999996" customHeight="1"/>
    <row r="136" ht="5.0999999999999996" customHeight="1"/>
    <row r="137" ht="5.0999999999999996" customHeight="1"/>
    <row r="138" ht="5.0999999999999996" customHeight="1"/>
    <row r="139" ht="5.0999999999999996" customHeight="1"/>
    <row r="140" ht="5.0999999999999996" customHeight="1"/>
    <row r="141" ht="5.0999999999999996" customHeight="1"/>
    <row r="142" ht="5.0999999999999996" customHeight="1"/>
    <row r="143" ht="5.0999999999999996" customHeight="1"/>
    <row r="144" ht="5.0999999999999996" customHeight="1"/>
    <row r="145" ht="5.0999999999999996" customHeight="1"/>
    <row r="146" ht="5.0999999999999996" customHeight="1"/>
    <row r="147" ht="5.0999999999999996" customHeight="1"/>
    <row r="148" ht="5.0999999999999996" customHeight="1"/>
    <row r="149" ht="5.0999999999999996" customHeight="1"/>
    <row r="150" ht="5.0999999999999996" customHeight="1"/>
    <row r="151" ht="5.0999999999999996" customHeight="1"/>
    <row r="152" ht="5.0999999999999996" customHeight="1"/>
    <row r="153" ht="5.0999999999999996" customHeight="1"/>
    <row r="154" ht="5.0999999999999996" customHeight="1"/>
    <row r="155" ht="5.0999999999999996" customHeight="1"/>
    <row r="246" spans="61:61">
      <c r="BI246" s="9">
        <v>1</v>
      </c>
    </row>
  </sheetData>
  <sheetProtection password="EF67" sheet="1" objects="1" scenarios="1"/>
  <customSheetViews>
    <customSheetView guid="{3C754161-0973-11DE-9EED-00138FBA2CD0}" showPageBreaks="1" showGridLines="0" view="pageBreakPreview" showRuler="0">
      <selection activeCell="AR62" sqref="AR62:BR66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91">
    <mergeCell ref="V20:W22"/>
    <mergeCell ref="P20:Q22"/>
    <mergeCell ref="R20:S22"/>
    <mergeCell ref="T20:U22"/>
    <mergeCell ref="C3:BX5"/>
    <mergeCell ref="C6:BX7"/>
    <mergeCell ref="C8:BX9"/>
    <mergeCell ref="C10:BX11"/>
    <mergeCell ref="V16:BW18"/>
    <mergeCell ref="C13:BX13"/>
    <mergeCell ref="C14:C15"/>
    <mergeCell ref="D14:F15"/>
    <mergeCell ref="G14:BX15"/>
    <mergeCell ref="E16:F18"/>
    <mergeCell ref="AL20:AM22"/>
    <mergeCell ref="X20:Y22"/>
    <mergeCell ref="C23:BX23"/>
    <mergeCell ref="BX16:BX22"/>
    <mergeCell ref="E19:BW19"/>
    <mergeCell ref="AD20:AE22"/>
    <mergeCell ref="AF20:AG22"/>
    <mergeCell ref="AH20:AI22"/>
    <mergeCell ref="AJ20:AK22"/>
    <mergeCell ref="C16:D22"/>
    <mergeCell ref="Z20:AA22"/>
    <mergeCell ref="AB20:AC22"/>
    <mergeCell ref="G16:U18"/>
    <mergeCell ref="E20:F22"/>
    <mergeCell ref="G20:M22"/>
    <mergeCell ref="N20:O22"/>
    <mergeCell ref="AO20:AY22"/>
    <mergeCell ref="AZ20:BA22"/>
    <mergeCell ref="C29:C32"/>
    <mergeCell ref="D29:F32"/>
    <mergeCell ref="C25:C28"/>
    <mergeCell ref="D25:F28"/>
    <mergeCell ref="G25:BH28"/>
    <mergeCell ref="AV57:AW59"/>
    <mergeCell ref="G41:BH44"/>
    <mergeCell ref="D33:F36"/>
    <mergeCell ref="C33:C36"/>
    <mergeCell ref="C37:C40"/>
    <mergeCell ref="C41:C44"/>
    <mergeCell ref="D41:F44"/>
    <mergeCell ref="AX57:AY59"/>
    <mergeCell ref="C57:F59"/>
    <mergeCell ref="AJ57:AK59"/>
    <mergeCell ref="AL57:AM59"/>
    <mergeCell ref="G45:BH48"/>
    <mergeCell ref="G49:BH52"/>
    <mergeCell ref="C54:BX56"/>
    <mergeCell ref="C45:C48"/>
    <mergeCell ref="C49:C52"/>
    <mergeCell ref="AF57:AG59"/>
    <mergeCell ref="AH57:AI59"/>
    <mergeCell ref="AN57:AO59"/>
    <mergeCell ref="AP57:AQ59"/>
    <mergeCell ref="G60:AE63"/>
    <mergeCell ref="D37:F40"/>
    <mergeCell ref="D45:F48"/>
    <mergeCell ref="D49:F52"/>
    <mergeCell ref="BI33:BX36"/>
    <mergeCell ref="BI41:BX44"/>
    <mergeCell ref="BI37:BX40"/>
    <mergeCell ref="G33:BH36"/>
    <mergeCell ref="G37:BH40"/>
    <mergeCell ref="BT67:BX69"/>
    <mergeCell ref="BI25:BX26"/>
    <mergeCell ref="BI27:BX28"/>
    <mergeCell ref="AZ57:BX59"/>
    <mergeCell ref="AR62:BR66"/>
    <mergeCell ref="BS62:BX66"/>
    <mergeCell ref="AR57:AS59"/>
    <mergeCell ref="AT57:AU59"/>
    <mergeCell ref="BI45:BX48"/>
    <mergeCell ref="BI49:BX52"/>
    <mergeCell ref="BI29:BX32"/>
    <mergeCell ref="G29:BH32"/>
    <mergeCell ref="C67:AP69"/>
    <mergeCell ref="AQ67:BS69"/>
    <mergeCell ref="G57:AD59"/>
    <mergeCell ref="AE57:AE59"/>
    <mergeCell ref="BB20:BC22"/>
    <mergeCell ref="BD20:BE22"/>
    <mergeCell ref="BF20:BG22"/>
    <mergeCell ref="BR20:BS22"/>
    <mergeCell ref="BH20:BI22"/>
    <mergeCell ref="BJ20:BK22"/>
    <mergeCell ref="BL20:BM22"/>
    <mergeCell ref="BN20:BO22"/>
    <mergeCell ref="BP20:BQ22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1:BX243"/>
  <sheetViews>
    <sheetView showGridLines="0" zoomScale="170" zoomScaleNormal="170" zoomScaleSheetLayoutView="160" workbookViewId="0">
      <selection activeCell="C3" sqref="C3:BX5"/>
    </sheetView>
  </sheetViews>
  <sheetFormatPr defaultColWidth="1.140625" defaultRowHeight="12.75"/>
  <cols>
    <col min="1" max="16384" width="1.140625" style="9"/>
  </cols>
  <sheetData>
    <row r="1" spans="3:76" s="7" customFormat="1" ht="5.0999999999999996" customHeight="1"/>
    <row r="2" spans="3:76" s="7" customFormat="1" ht="5.0999999999999996" customHeight="1"/>
    <row r="3" spans="3:76" s="7" customFormat="1" ht="5.0999999999999996" customHeight="1">
      <c r="C3" s="690" t="s">
        <v>96</v>
      </c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1068"/>
      <c r="O3" s="1068"/>
      <c r="P3" s="1068"/>
      <c r="Q3" s="1068"/>
      <c r="R3" s="1068"/>
      <c r="S3" s="1068"/>
      <c r="T3" s="1068"/>
      <c r="U3" s="1068"/>
      <c r="V3" s="1068"/>
      <c r="W3" s="1068"/>
      <c r="X3" s="1068"/>
      <c r="Y3" s="1068"/>
      <c r="Z3" s="1068"/>
      <c r="AA3" s="1068"/>
      <c r="AB3" s="1068"/>
      <c r="AC3" s="1068"/>
      <c r="AD3" s="1068"/>
      <c r="AE3" s="1068"/>
      <c r="AF3" s="1068"/>
      <c r="AG3" s="1068"/>
      <c r="AH3" s="1068"/>
      <c r="AI3" s="1068"/>
      <c r="AJ3" s="1068"/>
      <c r="AK3" s="1068"/>
      <c r="AL3" s="1068"/>
      <c r="AM3" s="1068"/>
      <c r="AN3" s="1068"/>
      <c r="AO3" s="1068"/>
      <c r="AP3" s="1068"/>
      <c r="AQ3" s="1068"/>
      <c r="AR3" s="1068"/>
      <c r="AS3" s="1068"/>
      <c r="AT3" s="1068"/>
      <c r="AU3" s="1068"/>
      <c r="AV3" s="1068"/>
      <c r="AW3" s="1068"/>
      <c r="AX3" s="1068"/>
      <c r="AY3" s="1068"/>
      <c r="AZ3" s="1068"/>
      <c r="BA3" s="1068"/>
      <c r="BB3" s="1068"/>
      <c r="BC3" s="1068"/>
      <c r="BD3" s="1068"/>
      <c r="BE3" s="1068"/>
      <c r="BF3" s="1068"/>
      <c r="BG3" s="1068"/>
      <c r="BH3" s="1068"/>
      <c r="BI3" s="1068"/>
      <c r="BJ3" s="1068"/>
      <c r="BK3" s="1068"/>
      <c r="BL3" s="1068"/>
      <c r="BM3" s="1068"/>
      <c r="BN3" s="1068"/>
      <c r="BO3" s="1068"/>
      <c r="BP3" s="1068"/>
      <c r="BQ3" s="1068"/>
      <c r="BR3" s="1068"/>
      <c r="BS3" s="1068"/>
      <c r="BT3" s="1068"/>
      <c r="BU3" s="1068"/>
      <c r="BV3" s="1068"/>
      <c r="BW3" s="1068"/>
      <c r="BX3" s="1069"/>
    </row>
    <row r="4" spans="3:76" s="7" customFormat="1" ht="5.0999999999999996" customHeight="1">
      <c r="C4" s="1070"/>
      <c r="D4" s="1071"/>
      <c r="E4" s="1071"/>
      <c r="F4" s="1071"/>
      <c r="G4" s="1071"/>
      <c r="H4" s="1071"/>
      <c r="I4" s="1071"/>
      <c r="J4" s="1071"/>
      <c r="K4" s="1071"/>
      <c r="L4" s="1071"/>
      <c r="M4" s="1071"/>
      <c r="N4" s="1071"/>
      <c r="O4" s="1071"/>
      <c r="P4" s="1071"/>
      <c r="Q4" s="1071"/>
      <c r="R4" s="1071"/>
      <c r="S4" s="1071"/>
      <c r="T4" s="1071"/>
      <c r="U4" s="1071"/>
      <c r="V4" s="1071"/>
      <c r="W4" s="1071"/>
      <c r="X4" s="1071"/>
      <c r="Y4" s="1071"/>
      <c r="Z4" s="1071"/>
      <c r="AA4" s="1071"/>
      <c r="AB4" s="1071"/>
      <c r="AC4" s="1071"/>
      <c r="AD4" s="1071"/>
      <c r="AE4" s="1071"/>
      <c r="AF4" s="1071"/>
      <c r="AG4" s="1071"/>
      <c r="AH4" s="1071"/>
      <c r="AI4" s="1071"/>
      <c r="AJ4" s="1071"/>
      <c r="AK4" s="1071"/>
      <c r="AL4" s="1071"/>
      <c r="AM4" s="1071"/>
      <c r="AN4" s="1071"/>
      <c r="AO4" s="1071"/>
      <c r="AP4" s="1071"/>
      <c r="AQ4" s="1071"/>
      <c r="AR4" s="1071"/>
      <c r="AS4" s="1071"/>
      <c r="AT4" s="1071"/>
      <c r="AU4" s="1071"/>
      <c r="AV4" s="1071"/>
      <c r="AW4" s="1071"/>
      <c r="AX4" s="1071"/>
      <c r="AY4" s="1071"/>
      <c r="AZ4" s="1071"/>
      <c r="BA4" s="1071"/>
      <c r="BB4" s="1071"/>
      <c r="BC4" s="1071"/>
      <c r="BD4" s="1071"/>
      <c r="BE4" s="1071"/>
      <c r="BF4" s="1071"/>
      <c r="BG4" s="1071"/>
      <c r="BH4" s="1071"/>
      <c r="BI4" s="1071"/>
      <c r="BJ4" s="1071"/>
      <c r="BK4" s="1071"/>
      <c r="BL4" s="1071"/>
      <c r="BM4" s="1071"/>
      <c r="BN4" s="1071"/>
      <c r="BO4" s="1071"/>
      <c r="BP4" s="1071"/>
      <c r="BQ4" s="1071"/>
      <c r="BR4" s="1071"/>
      <c r="BS4" s="1071"/>
      <c r="BT4" s="1071"/>
      <c r="BU4" s="1071"/>
      <c r="BV4" s="1071"/>
      <c r="BW4" s="1071"/>
      <c r="BX4" s="1072"/>
    </row>
    <row r="5" spans="3:76" s="7" customFormat="1" ht="5.0999999999999996" customHeight="1">
      <c r="C5" s="1070"/>
      <c r="D5" s="1071"/>
      <c r="E5" s="1071"/>
      <c r="F5" s="1071"/>
      <c r="G5" s="1071"/>
      <c r="H5" s="1071"/>
      <c r="I5" s="1071"/>
      <c r="J5" s="1071"/>
      <c r="K5" s="1071"/>
      <c r="L5" s="1071"/>
      <c r="M5" s="1071"/>
      <c r="N5" s="1071"/>
      <c r="O5" s="1071"/>
      <c r="P5" s="1071"/>
      <c r="Q5" s="1071"/>
      <c r="R5" s="1071"/>
      <c r="S5" s="1071"/>
      <c r="T5" s="1071"/>
      <c r="U5" s="1071"/>
      <c r="V5" s="1071"/>
      <c r="W5" s="1071"/>
      <c r="X5" s="1071"/>
      <c r="Y5" s="1071"/>
      <c r="Z5" s="1071"/>
      <c r="AA5" s="1071"/>
      <c r="AB5" s="1071"/>
      <c r="AC5" s="1071"/>
      <c r="AD5" s="1071"/>
      <c r="AE5" s="1071"/>
      <c r="AF5" s="1071"/>
      <c r="AG5" s="1071"/>
      <c r="AH5" s="1071"/>
      <c r="AI5" s="1071"/>
      <c r="AJ5" s="1071"/>
      <c r="AK5" s="1071"/>
      <c r="AL5" s="1071"/>
      <c r="AM5" s="1071"/>
      <c r="AN5" s="1071"/>
      <c r="AO5" s="1071"/>
      <c r="AP5" s="1071"/>
      <c r="AQ5" s="1071"/>
      <c r="AR5" s="1071"/>
      <c r="AS5" s="1071"/>
      <c r="AT5" s="1071"/>
      <c r="AU5" s="1071"/>
      <c r="AV5" s="1071"/>
      <c r="AW5" s="1071"/>
      <c r="AX5" s="1071"/>
      <c r="AY5" s="1071"/>
      <c r="AZ5" s="1071"/>
      <c r="BA5" s="1071"/>
      <c r="BB5" s="1071"/>
      <c r="BC5" s="1071"/>
      <c r="BD5" s="1071"/>
      <c r="BE5" s="1071"/>
      <c r="BF5" s="1071"/>
      <c r="BG5" s="1071"/>
      <c r="BH5" s="1071"/>
      <c r="BI5" s="1071"/>
      <c r="BJ5" s="1071"/>
      <c r="BK5" s="1071"/>
      <c r="BL5" s="1071"/>
      <c r="BM5" s="1071"/>
      <c r="BN5" s="1071"/>
      <c r="BO5" s="1071"/>
      <c r="BP5" s="1071"/>
      <c r="BQ5" s="1071"/>
      <c r="BR5" s="1071"/>
      <c r="BS5" s="1071"/>
      <c r="BT5" s="1071"/>
      <c r="BU5" s="1071"/>
      <c r="BV5" s="1071"/>
      <c r="BW5" s="1071"/>
      <c r="BX5" s="1072"/>
    </row>
    <row r="6" spans="3:76" s="7" customFormat="1" ht="5.0999999999999996" customHeight="1">
      <c r="C6" s="700" t="s">
        <v>269</v>
      </c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73"/>
      <c r="U6" s="1073"/>
      <c r="V6" s="1073"/>
      <c r="W6" s="1073"/>
      <c r="X6" s="1073"/>
      <c r="Y6" s="1073"/>
      <c r="Z6" s="1073"/>
      <c r="AA6" s="1073"/>
      <c r="AB6" s="1073"/>
      <c r="AC6" s="1073"/>
      <c r="AD6" s="1073"/>
      <c r="AE6" s="1073"/>
      <c r="AF6" s="1073"/>
      <c r="AG6" s="1073"/>
      <c r="AH6" s="1073"/>
      <c r="AI6" s="1073"/>
      <c r="AJ6" s="1073"/>
      <c r="AK6" s="1073"/>
      <c r="AL6" s="1073"/>
      <c r="AM6" s="1073"/>
      <c r="AN6" s="1073"/>
      <c r="AO6" s="1073"/>
      <c r="AP6" s="1073"/>
      <c r="AQ6" s="1073"/>
      <c r="AR6" s="1073"/>
      <c r="AS6" s="1073"/>
      <c r="AT6" s="1073"/>
      <c r="AU6" s="1073"/>
      <c r="AV6" s="1073"/>
      <c r="AW6" s="1073"/>
      <c r="AX6" s="1073"/>
      <c r="AY6" s="1073"/>
      <c r="AZ6" s="1073"/>
      <c r="BA6" s="1073"/>
      <c r="BB6" s="1073"/>
      <c r="BC6" s="1073"/>
      <c r="BD6" s="1073"/>
      <c r="BE6" s="1073"/>
      <c r="BF6" s="1073"/>
      <c r="BG6" s="1073"/>
      <c r="BH6" s="1073"/>
      <c r="BI6" s="1073"/>
      <c r="BJ6" s="1073"/>
      <c r="BK6" s="1073"/>
      <c r="BL6" s="1073"/>
      <c r="BM6" s="1073"/>
      <c r="BN6" s="1073"/>
      <c r="BO6" s="1073"/>
      <c r="BP6" s="1073"/>
      <c r="BQ6" s="1073"/>
      <c r="BR6" s="1073"/>
      <c r="BS6" s="1073"/>
      <c r="BT6" s="1073"/>
      <c r="BU6" s="1073"/>
      <c r="BV6" s="1073"/>
      <c r="BW6" s="1073"/>
      <c r="BX6" s="1074"/>
    </row>
    <row r="7" spans="3:76" s="7" customFormat="1" ht="8.25" customHeight="1">
      <c r="C7" s="700"/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3"/>
      <c r="P7" s="1073"/>
      <c r="Q7" s="1073"/>
      <c r="R7" s="1073"/>
      <c r="S7" s="1073"/>
      <c r="T7" s="1073"/>
      <c r="U7" s="1073"/>
      <c r="V7" s="1073"/>
      <c r="W7" s="1073"/>
      <c r="X7" s="1073"/>
      <c r="Y7" s="1073"/>
      <c r="Z7" s="1073"/>
      <c r="AA7" s="1073"/>
      <c r="AB7" s="1073"/>
      <c r="AC7" s="1073"/>
      <c r="AD7" s="1073"/>
      <c r="AE7" s="1073"/>
      <c r="AF7" s="1073"/>
      <c r="AG7" s="1073"/>
      <c r="AH7" s="1073"/>
      <c r="AI7" s="1073"/>
      <c r="AJ7" s="1073"/>
      <c r="AK7" s="1073"/>
      <c r="AL7" s="1073"/>
      <c r="AM7" s="1073"/>
      <c r="AN7" s="1073"/>
      <c r="AO7" s="1073"/>
      <c r="AP7" s="1073"/>
      <c r="AQ7" s="1073"/>
      <c r="AR7" s="1073"/>
      <c r="AS7" s="1073"/>
      <c r="AT7" s="1073"/>
      <c r="AU7" s="1073"/>
      <c r="AV7" s="1073"/>
      <c r="AW7" s="1073"/>
      <c r="AX7" s="1073"/>
      <c r="AY7" s="1073"/>
      <c r="AZ7" s="1073"/>
      <c r="BA7" s="1073"/>
      <c r="BB7" s="1073"/>
      <c r="BC7" s="1073"/>
      <c r="BD7" s="1073"/>
      <c r="BE7" s="1073"/>
      <c r="BF7" s="1073"/>
      <c r="BG7" s="1073"/>
      <c r="BH7" s="1073"/>
      <c r="BI7" s="1073"/>
      <c r="BJ7" s="1073"/>
      <c r="BK7" s="1073"/>
      <c r="BL7" s="1073"/>
      <c r="BM7" s="1073"/>
      <c r="BN7" s="1073"/>
      <c r="BO7" s="1073"/>
      <c r="BP7" s="1073"/>
      <c r="BQ7" s="1073"/>
      <c r="BR7" s="1073"/>
      <c r="BS7" s="1073"/>
      <c r="BT7" s="1073"/>
      <c r="BU7" s="1073"/>
      <c r="BV7" s="1073"/>
      <c r="BW7" s="1073"/>
      <c r="BX7" s="1074"/>
    </row>
    <row r="8" spans="3:76" s="7" customFormat="1" ht="5.0999999999999996" customHeight="1">
      <c r="C8" s="700" t="s">
        <v>83</v>
      </c>
      <c r="D8" s="1073"/>
      <c r="E8" s="1073"/>
      <c r="F8" s="1073"/>
      <c r="G8" s="1073"/>
      <c r="H8" s="1073"/>
      <c r="I8" s="1073"/>
      <c r="J8" s="1073"/>
      <c r="K8" s="1073"/>
      <c r="L8" s="1073"/>
      <c r="M8" s="1073"/>
      <c r="N8" s="1073"/>
      <c r="O8" s="1073"/>
      <c r="P8" s="1073"/>
      <c r="Q8" s="1073"/>
      <c r="R8" s="1073"/>
      <c r="S8" s="1073"/>
      <c r="T8" s="1073"/>
      <c r="U8" s="1073"/>
      <c r="V8" s="1073"/>
      <c r="W8" s="1073"/>
      <c r="X8" s="1073"/>
      <c r="Y8" s="1073"/>
      <c r="Z8" s="1073"/>
      <c r="AA8" s="1073"/>
      <c r="AB8" s="1073"/>
      <c r="AC8" s="1073"/>
      <c r="AD8" s="1073"/>
      <c r="AE8" s="1073"/>
      <c r="AF8" s="1073"/>
      <c r="AG8" s="1073"/>
      <c r="AH8" s="1073"/>
      <c r="AI8" s="1073"/>
      <c r="AJ8" s="1073"/>
      <c r="AK8" s="1073"/>
      <c r="AL8" s="1073"/>
      <c r="AM8" s="1073"/>
      <c r="AN8" s="1073"/>
      <c r="AO8" s="1073"/>
      <c r="AP8" s="1073"/>
      <c r="AQ8" s="1073"/>
      <c r="AR8" s="1073"/>
      <c r="AS8" s="1073"/>
      <c r="AT8" s="1073"/>
      <c r="AU8" s="1073"/>
      <c r="AV8" s="1073"/>
      <c r="AW8" s="1073"/>
      <c r="AX8" s="1073"/>
      <c r="AY8" s="1073"/>
      <c r="AZ8" s="1073"/>
      <c r="BA8" s="1073"/>
      <c r="BB8" s="1073"/>
      <c r="BC8" s="1073"/>
      <c r="BD8" s="1073"/>
      <c r="BE8" s="1073"/>
      <c r="BF8" s="1073"/>
      <c r="BG8" s="1073"/>
      <c r="BH8" s="1073"/>
      <c r="BI8" s="1073"/>
      <c r="BJ8" s="1073"/>
      <c r="BK8" s="1073"/>
      <c r="BL8" s="1073"/>
      <c r="BM8" s="1073"/>
      <c r="BN8" s="1073"/>
      <c r="BO8" s="1073"/>
      <c r="BP8" s="1073"/>
      <c r="BQ8" s="1073"/>
      <c r="BR8" s="1073"/>
      <c r="BS8" s="1073"/>
      <c r="BT8" s="1073"/>
      <c r="BU8" s="1073"/>
      <c r="BV8" s="1073"/>
      <c r="BW8" s="1073"/>
      <c r="BX8" s="1074"/>
    </row>
    <row r="9" spans="3:76" s="7" customFormat="1" ht="6.75" customHeight="1">
      <c r="C9" s="700"/>
      <c r="D9" s="1073"/>
      <c r="E9" s="1073"/>
      <c r="F9" s="1073"/>
      <c r="G9" s="1073"/>
      <c r="H9" s="1073"/>
      <c r="I9" s="1073"/>
      <c r="J9" s="1073"/>
      <c r="K9" s="1073"/>
      <c r="L9" s="1073"/>
      <c r="M9" s="1073"/>
      <c r="N9" s="1073"/>
      <c r="O9" s="1073"/>
      <c r="P9" s="1073"/>
      <c r="Q9" s="1073"/>
      <c r="R9" s="1073"/>
      <c r="S9" s="1073"/>
      <c r="T9" s="1073"/>
      <c r="U9" s="1073"/>
      <c r="V9" s="1073"/>
      <c r="W9" s="1073"/>
      <c r="X9" s="1073"/>
      <c r="Y9" s="1073"/>
      <c r="Z9" s="1073"/>
      <c r="AA9" s="1073"/>
      <c r="AB9" s="1073"/>
      <c r="AC9" s="1073"/>
      <c r="AD9" s="1073"/>
      <c r="AE9" s="1073"/>
      <c r="AF9" s="1073"/>
      <c r="AG9" s="1073"/>
      <c r="AH9" s="1073"/>
      <c r="AI9" s="1073"/>
      <c r="AJ9" s="1073"/>
      <c r="AK9" s="1073"/>
      <c r="AL9" s="1073"/>
      <c r="AM9" s="1073"/>
      <c r="AN9" s="1073"/>
      <c r="AO9" s="1073"/>
      <c r="AP9" s="1073"/>
      <c r="AQ9" s="1073"/>
      <c r="AR9" s="1073"/>
      <c r="AS9" s="1073"/>
      <c r="AT9" s="1073"/>
      <c r="AU9" s="1073"/>
      <c r="AV9" s="1073"/>
      <c r="AW9" s="1073"/>
      <c r="AX9" s="1073"/>
      <c r="AY9" s="1073"/>
      <c r="AZ9" s="1073"/>
      <c r="BA9" s="1073"/>
      <c r="BB9" s="1073"/>
      <c r="BC9" s="1073"/>
      <c r="BD9" s="1073"/>
      <c r="BE9" s="1073"/>
      <c r="BF9" s="1073"/>
      <c r="BG9" s="1073"/>
      <c r="BH9" s="1073"/>
      <c r="BI9" s="1073"/>
      <c r="BJ9" s="1073"/>
      <c r="BK9" s="1073"/>
      <c r="BL9" s="1073"/>
      <c r="BM9" s="1073"/>
      <c r="BN9" s="1073"/>
      <c r="BO9" s="1073"/>
      <c r="BP9" s="1073"/>
      <c r="BQ9" s="1073"/>
      <c r="BR9" s="1073"/>
      <c r="BS9" s="1073"/>
      <c r="BT9" s="1073"/>
      <c r="BU9" s="1073"/>
      <c r="BV9" s="1073"/>
      <c r="BW9" s="1073"/>
      <c r="BX9" s="1074"/>
    </row>
    <row r="10" spans="3:76" s="7" customFormat="1" ht="5.0999999999999996" customHeight="1">
      <c r="C10" s="701" t="s">
        <v>177</v>
      </c>
      <c r="D10" s="1075"/>
      <c r="E10" s="1075"/>
      <c r="F10" s="1075"/>
      <c r="G10" s="1075"/>
      <c r="H10" s="1075"/>
      <c r="I10" s="1075"/>
      <c r="J10" s="1075"/>
      <c r="K10" s="1075"/>
      <c r="L10" s="1075"/>
      <c r="M10" s="1075"/>
      <c r="N10" s="1075"/>
      <c r="O10" s="1075"/>
      <c r="P10" s="1075"/>
      <c r="Q10" s="1075"/>
      <c r="R10" s="1075"/>
      <c r="S10" s="1075"/>
      <c r="T10" s="1075"/>
      <c r="U10" s="1075"/>
      <c r="V10" s="1075"/>
      <c r="W10" s="1075"/>
      <c r="X10" s="1075"/>
      <c r="Y10" s="1075"/>
      <c r="Z10" s="1075"/>
      <c r="AA10" s="1075"/>
      <c r="AB10" s="1075"/>
      <c r="AC10" s="1075"/>
      <c r="AD10" s="1075"/>
      <c r="AE10" s="1075"/>
      <c r="AF10" s="1075"/>
      <c r="AG10" s="1075"/>
      <c r="AH10" s="1075"/>
      <c r="AI10" s="1075"/>
      <c r="AJ10" s="1075"/>
      <c r="AK10" s="1075"/>
      <c r="AL10" s="1075"/>
      <c r="AM10" s="1075"/>
      <c r="AN10" s="1075"/>
      <c r="AO10" s="1075"/>
      <c r="AP10" s="1075"/>
      <c r="AQ10" s="1075"/>
      <c r="AR10" s="1075"/>
      <c r="AS10" s="1075"/>
      <c r="AT10" s="1075"/>
      <c r="AU10" s="1075"/>
      <c r="AV10" s="1075"/>
      <c r="AW10" s="1075"/>
      <c r="AX10" s="1075"/>
      <c r="AY10" s="1075"/>
      <c r="AZ10" s="1075"/>
      <c r="BA10" s="1075"/>
      <c r="BB10" s="1075"/>
      <c r="BC10" s="1075"/>
      <c r="BD10" s="1075"/>
      <c r="BE10" s="1075"/>
      <c r="BF10" s="1075"/>
      <c r="BG10" s="1075"/>
      <c r="BH10" s="1075"/>
      <c r="BI10" s="1075"/>
      <c r="BJ10" s="1075"/>
      <c r="BK10" s="1075"/>
      <c r="BL10" s="1075"/>
      <c r="BM10" s="1075"/>
      <c r="BN10" s="1075"/>
      <c r="BO10" s="1075"/>
      <c r="BP10" s="1075"/>
      <c r="BQ10" s="1075"/>
      <c r="BR10" s="1075"/>
      <c r="BS10" s="1075"/>
      <c r="BT10" s="1075"/>
      <c r="BU10" s="1075"/>
      <c r="BV10" s="1075"/>
      <c r="BW10" s="1075"/>
      <c r="BX10" s="1076"/>
    </row>
    <row r="11" spans="3:76" s="7" customFormat="1" ht="8.25" customHeight="1">
      <c r="C11" s="701"/>
      <c r="D11" s="1075"/>
      <c r="E11" s="1075"/>
      <c r="F11" s="1075"/>
      <c r="G11" s="1075"/>
      <c r="H11" s="1075"/>
      <c r="I11" s="1075"/>
      <c r="J11" s="1075"/>
      <c r="K11" s="1075"/>
      <c r="L11" s="1075"/>
      <c r="M11" s="1075"/>
      <c r="N11" s="1075"/>
      <c r="O11" s="1075"/>
      <c r="P11" s="1075"/>
      <c r="Q11" s="1075"/>
      <c r="R11" s="1075"/>
      <c r="S11" s="1075"/>
      <c r="T11" s="1075"/>
      <c r="U11" s="1075"/>
      <c r="V11" s="1075"/>
      <c r="W11" s="1075"/>
      <c r="X11" s="1075"/>
      <c r="Y11" s="1075"/>
      <c r="Z11" s="1075"/>
      <c r="AA11" s="1075"/>
      <c r="AB11" s="1075"/>
      <c r="AC11" s="1075"/>
      <c r="AD11" s="1075"/>
      <c r="AE11" s="1075"/>
      <c r="AF11" s="1075"/>
      <c r="AG11" s="1075"/>
      <c r="AH11" s="1075"/>
      <c r="AI11" s="1075"/>
      <c r="AJ11" s="1075"/>
      <c r="AK11" s="1075"/>
      <c r="AL11" s="1075"/>
      <c r="AM11" s="1075"/>
      <c r="AN11" s="1075"/>
      <c r="AO11" s="1075"/>
      <c r="AP11" s="1075"/>
      <c r="AQ11" s="1075"/>
      <c r="AR11" s="1075"/>
      <c r="AS11" s="1075"/>
      <c r="AT11" s="1075"/>
      <c r="AU11" s="1075"/>
      <c r="AV11" s="1075"/>
      <c r="AW11" s="1075"/>
      <c r="AX11" s="1075"/>
      <c r="AY11" s="1075"/>
      <c r="AZ11" s="1075"/>
      <c r="BA11" s="1075"/>
      <c r="BB11" s="1075"/>
      <c r="BC11" s="1075"/>
      <c r="BD11" s="1075"/>
      <c r="BE11" s="1075"/>
      <c r="BF11" s="1075"/>
      <c r="BG11" s="1075"/>
      <c r="BH11" s="1075"/>
      <c r="BI11" s="1075"/>
      <c r="BJ11" s="1075"/>
      <c r="BK11" s="1075"/>
      <c r="BL11" s="1075"/>
      <c r="BM11" s="1075"/>
      <c r="BN11" s="1075"/>
      <c r="BO11" s="1075"/>
      <c r="BP11" s="1075"/>
      <c r="BQ11" s="1075"/>
      <c r="BR11" s="1075"/>
      <c r="BS11" s="1075"/>
      <c r="BT11" s="1075"/>
      <c r="BU11" s="1075"/>
      <c r="BV11" s="1075"/>
      <c r="BW11" s="1075"/>
      <c r="BX11" s="1076"/>
    </row>
    <row r="12" spans="3:76" s="7" customFormat="1" ht="12.75" customHeight="1">
      <c r="C12" s="1077"/>
      <c r="D12" s="1078"/>
      <c r="E12" s="1078"/>
      <c r="F12" s="1078"/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  <c r="T12" s="1078"/>
      <c r="U12" s="1078"/>
      <c r="V12" s="1078"/>
      <c r="W12" s="1078"/>
      <c r="X12" s="1078"/>
      <c r="Y12" s="1078"/>
      <c r="Z12" s="1078"/>
      <c r="AA12" s="1078"/>
      <c r="AB12" s="1078"/>
      <c r="AC12" s="1078"/>
      <c r="AD12" s="1078"/>
      <c r="AE12" s="1078"/>
      <c r="AF12" s="1078"/>
      <c r="AG12" s="1078"/>
      <c r="AH12" s="1078"/>
      <c r="AI12" s="1078"/>
      <c r="AJ12" s="1078"/>
      <c r="AK12" s="1078"/>
      <c r="AL12" s="1078"/>
      <c r="AM12" s="1078"/>
      <c r="AN12" s="1078"/>
      <c r="AO12" s="1078"/>
      <c r="AP12" s="1078"/>
      <c r="AQ12" s="1078"/>
      <c r="AR12" s="1078"/>
      <c r="AS12" s="1078"/>
      <c r="AT12" s="1078"/>
      <c r="AU12" s="1078"/>
      <c r="AV12" s="1078"/>
      <c r="AW12" s="1078"/>
      <c r="AX12" s="1078"/>
      <c r="AY12" s="1078"/>
      <c r="AZ12" s="1078"/>
      <c r="BA12" s="1078"/>
      <c r="BB12" s="1078"/>
      <c r="BC12" s="1078"/>
      <c r="BD12" s="1078"/>
      <c r="BE12" s="1078"/>
      <c r="BF12" s="1078"/>
      <c r="BG12" s="1078"/>
      <c r="BH12" s="1078"/>
      <c r="BI12" s="1078"/>
      <c r="BJ12" s="1078"/>
      <c r="BK12" s="1078"/>
      <c r="BL12" s="1078"/>
      <c r="BM12" s="1078"/>
      <c r="BN12" s="1078"/>
      <c r="BO12" s="1078"/>
      <c r="BP12" s="1078"/>
      <c r="BQ12" s="1078"/>
      <c r="BR12" s="1078"/>
      <c r="BS12" s="1078"/>
      <c r="BT12" s="1078"/>
      <c r="BU12" s="1078"/>
      <c r="BV12" s="1078"/>
      <c r="BW12" s="1078"/>
      <c r="BX12" s="1079"/>
    </row>
    <row r="13" spans="3:76" s="7" customFormat="1" ht="5.0999999999999996" customHeight="1"/>
    <row r="14" spans="3:76" s="7" customFormat="1" ht="5.0999999999999996" customHeight="1">
      <c r="C14" s="832"/>
      <c r="D14" s="833"/>
      <c r="E14" s="833"/>
      <c r="F14" s="833"/>
      <c r="G14" s="833"/>
      <c r="H14" s="833"/>
      <c r="I14" s="833"/>
      <c r="J14" s="833"/>
      <c r="K14" s="833"/>
      <c r="L14" s="833"/>
      <c r="M14" s="833"/>
      <c r="N14" s="833"/>
      <c r="O14" s="833"/>
      <c r="P14" s="833"/>
      <c r="Q14" s="833"/>
      <c r="R14" s="833"/>
      <c r="S14" s="833"/>
      <c r="T14" s="833"/>
      <c r="U14" s="833"/>
      <c r="V14" s="833"/>
      <c r="W14" s="833"/>
      <c r="X14" s="833"/>
      <c r="Y14" s="833"/>
      <c r="Z14" s="833"/>
      <c r="AA14" s="833"/>
      <c r="AB14" s="833"/>
      <c r="AC14" s="833"/>
      <c r="AD14" s="833"/>
      <c r="AE14" s="833"/>
      <c r="AF14" s="833"/>
      <c r="AG14" s="833"/>
      <c r="AH14" s="833"/>
      <c r="AI14" s="833"/>
      <c r="AJ14" s="833"/>
      <c r="AK14" s="833"/>
      <c r="AL14" s="833"/>
      <c r="AM14" s="833"/>
      <c r="AN14" s="833"/>
      <c r="AO14" s="833"/>
      <c r="AP14" s="833"/>
      <c r="AQ14" s="833"/>
      <c r="AR14" s="833"/>
      <c r="AS14" s="833"/>
      <c r="AT14" s="833"/>
      <c r="AU14" s="833"/>
      <c r="AV14" s="833"/>
      <c r="AW14" s="833"/>
      <c r="AX14" s="833"/>
      <c r="AY14" s="833"/>
      <c r="AZ14" s="833"/>
      <c r="BA14" s="833"/>
      <c r="BB14" s="833"/>
      <c r="BC14" s="833"/>
      <c r="BD14" s="833"/>
      <c r="BE14" s="833"/>
      <c r="BF14" s="833"/>
      <c r="BG14" s="833"/>
      <c r="BH14" s="833"/>
      <c r="BI14" s="833"/>
      <c r="BJ14" s="833"/>
      <c r="BK14" s="833"/>
      <c r="BL14" s="833"/>
      <c r="BM14" s="833"/>
      <c r="BN14" s="833"/>
      <c r="BO14" s="833"/>
      <c r="BP14" s="833"/>
      <c r="BQ14" s="833"/>
      <c r="BR14" s="833"/>
      <c r="BS14" s="833"/>
      <c r="BT14" s="833"/>
      <c r="BU14" s="833"/>
      <c r="BV14" s="833"/>
      <c r="BW14" s="833"/>
      <c r="BX14" s="834"/>
    </row>
    <row r="15" spans="3:76" s="7" customFormat="1" ht="5.0999999999999996" customHeight="1">
      <c r="C15" s="839"/>
      <c r="D15" s="840" t="s">
        <v>11</v>
      </c>
      <c r="E15" s="840"/>
      <c r="F15" s="840"/>
      <c r="G15" s="840" t="s">
        <v>12</v>
      </c>
      <c r="H15" s="840"/>
      <c r="I15" s="840"/>
      <c r="J15" s="840"/>
      <c r="K15" s="840"/>
      <c r="L15" s="840"/>
      <c r="M15" s="840"/>
      <c r="N15" s="840"/>
      <c r="O15" s="840"/>
      <c r="P15" s="840"/>
      <c r="Q15" s="840"/>
      <c r="R15" s="840"/>
      <c r="S15" s="840"/>
      <c r="T15" s="840"/>
      <c r="U15" s="840"/>
      <c r="V15" s="840"/>
      <c r="W15" s="840"/>
      <c r="X15" s="840"/>
      <c r="Y15" s="840"/>
      <c r="Z15" s="840"/>
      <c r="AA15" s="840"/>
      <c r="AB15" s="840"/>
      <c r="AC15" s="840"/>
      <c r="AD15" s="840"/>
      <c r="AE15" s="840"/>
      <c r="AF15" s="840"/>
      <c r="AG15" s="840"/>
      <c r="AH15" s="840"/>
      <c r="AI15" s="840"/>
      <c r="AJ15" s="49"/>
      <c r="AK15" s="49"/>
      <c r="AL15" s="1057" t="s">
        <v>291</v>
      </c>
      <c r="AM15" s="1057"/>
      <c r="AN15" s="1057"/>
      <c r="AO15" s="1057"/>
      <c r="AP15" s="1057"/>
      <c r="AQ15" s="1057"/>
      <c r="AR15" s="1057"/>
      <c r="AS15" s="1057"/>
      <c r="AT15" s="1057"/>
      <c r="AU15" s="1057"/>
      <c r="AV15" s="1057"/>
      <c r="AW15" s="1057"/>
      <c r="AX15" s="1057"/>
      <c r="AY15" s="1057"/>
      <c r="AZ15" s="1057"/>
      <c r="BA15" s="1057"/>
      <c r="BB15" s="1057"/>
      <c r="BC15" s="1057"/>
      <c r="BD15" s="1057"/>
      <c r="BE15" s="1057"/>
      <c r="BF15" s="1057"/>
      <c r="BG15" s="1057"/>
      <c r="BH15" s="1057"/>
      <c r="BI15" s="1057"/>
      <c r="BJ15" s="1057"/>
      <c r="BK15" s="1057"/>
      <c r="BL15" s="1057"/>
      <c r="BM15" s="1057"/>
      <c r="BN15" s="1057"/>
      <c r="BO15" s="1057"/>
      <c r="BP15" s="1057"/>
      <c r="BQ15" s="51"/>
      <c r="BR15" s="1058"/>
      <c r="BS15" s="1059"/>
      <c r="BT15" s="51"/>
      <c r="BU15" s="49"/>
      <c r="BV15" s="49"/>
      <c r="BW15" s="49"/>
      <c r="BX15" s="50"/>
    </row>
    <row r="16" spans="3:76" s="7" customFormat="1" ht="6" customHeight="1">
      <c r="C16" s="839"/>
      <c r="D16" s="840"/>
      <c r="E16" s="840"/>
      <c r="F16" s="840"/>
      <c r="G16" s="840"/>
      <c r="H16" s="840"/>
      <c r="I16" s="840"/>
      <c r="J16" s="840"/>
      <c r="K16" s="840"/>
      <c r="L16" s="840"/>
      <c r="M16" s="840"/>
      <c r="N16" s="840"/>
      <c r="O16" s="840"/>
      <c r="P16" s="840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/>
      <c r="AD16" s="840"/>
      <c r="AE16" s="840"/>
      <c r="AF16" s="840"/>
      <c r="AG16" s="840"/>
      <c r="AH16" s="840"/>
      <c r="AI16" s="840"/>
      <c r="AJ16" s="49"/>
      <c r="AK16" s="49"/>
      <c r="AL16" s="1057"/>
      <c r="AM16" s="1057"/>
      <c r="AN16" s="1057"/>
      <c r="AO16" s="1057"/>
      <c r="AP16" s="1057"/>
      <c r="AQ16" s="1057"/>
      <c r="AR16" s="1057"/>
      <c r="AS16" s="1057"/>
      <c r="AT16" s="1057"/>
      <c r="AU16" s="1057"/>
      <c r="AV16" s="1057"/>
      <c r="AW16" s="1057"/>
      <c r="AX16" s="1057"/>
      <c r="AY16" s="1057"/>
      <c r="AZ16" s="1057"/>
      <c r="BA16" s="1057"/>
      <c r="BB16" s="1057"/>
      <c r="BC16" s="1057"/>
      <c r="BD16" s="1057"/>
      <c r="BE16" s="1057"/>
      <c r="BF16" s="1057"/>
      <c r="BG16" s="1057"/>
      <c r="BH16" s="1057"/>
      <c r="BI16" s="1057"/>
      <c r="BJ16" s="1057"/>
      <c r="BK16" s="1057"/>
      <c r="BL16" s="1057"/>
      <c r="BM16" s="1057"/>
      <c r="BN16" s="1057"/>
      <c r="BO16" s="1057"/>
      <c r="BP16" s="1057"/>
      <c r="BQ16" s="51"/>
      <c r="BR16" s="1060"/>
      <c r="BS16" s="1061"/>
      <c r="BT16" s="51"/>
      <c r="BU16" s="49"/>
      <c r="BV16" s="49"/>
      <c r="BW16" s="49"/>
      <c r="BX16" s="50"/>
    </row>
    <row r="17" spans="3:76" s="7" customFormat="1" ht="6" customHeight="1">
      <c r="C17" s="796"/>
      <c r="D17" s="837"/>
      <c r="E17" s="842" t="s">
        <v>13</v>
      </c>
      <c r="F17" s="842"/>
      <c r="G17" s="842" t="s">
        <v>14</v>
      </c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3">
        <f>FŐLAP!V114</f>
        <v>0</v>
      </c>
      <c r="W17" s="843"/>
      <c r="X17" s="843"/>
      <c r="Y17" s="843"/>
      <c r="Z17" s="843"/>
      <c r="AA17" s="843"/>
      <c r="AB17" s="843"/>
      <c r="AC17" s="843"/>
      <c r="AD17" s="843"/>
      <c r="AE17" s="843"/>
      <c r="AF17" s="843"/>
      <c r="AG17" s="843"/>
      <c r="AH17" s="843"/>
      <c r="AI17" s="843"/>
      <c r="AJ17" s="843"/>
      <c r="AK17" s="843"/>
      <c r="AL17" s="843"/>
      <c r="AM17" s="843"/>
      <c r="AN17" s="843"/>
      <c r="AO17" s="843"/>
      <c r="AP17" s="843"/>
      <c r="AQ17" s="843"/>
      <c r="AR17" s="843"/>
      <c r="AS17" s="843"/>
      <c r="AT17" s="843"/>
      <c r="AU17" s="843"/>
      <c r="AV17" s="843"/>
      <c r="AW17" s="843"/>
      <c r="AX17" s="843"/>
      <c r="AY17" s="843"/>
      <c r="AZ17" s="843"/>
      <c r="BA17" s="843"/>
      <c r="BB17" s="843"/>
      <c r="BC17" s="843"/>
      <c r="BD17" s="843"/>
      <c r="BE17" s="843"/>
      <c r="BF17" s="843"/>
      <c r="BG17" s="843"/>
      <c r="BH17" s="843"/>
      <c r="BI17" s="843"/>
      <c r="BJ17" s="843"/>
      <c r="BK17" s="843"/>
      <c r="BL17" s="843"/>
      <c r="BM17" s="843"/>
      <c r="BN17" s="843"/>
      <c r="BO17" s="843"/>
      <c r="BP17" s="843"/>
      <c r="BQ17" s="843"/>
      <c r="BR17" s="843"/>
      <c r="BS17" s="843"/>
      <c r="BT17" s="843"/>
      <c r="BU17" s="843"/>
      <c r="BV17" s="843"/>
      <c r="BW17" s="843"/>
      <c r="BX17" s="838"/>
    </row>
    <row r="18" spans="3:76" s="7" customFormat="1" ht="6" customHeight="1">
      <c r="C18" s="796"/>
      <c r="D18" s="837"/>
      <c r="E18" s="842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843"/>
      <c r="W18" s="843"/>
      <c r="X18" s="843"/>
      <c r="Y18" s="843"/>
      <c r="Z18" s="843"/>
      <c r="AA18" s="843"/>
      <c r="AB18" s="843"/>
      <c r="AC18" s="843"/>
      <c r="AD18" s="843"/>
      <c r="AE18" s="843"/>
      <c r="AF18" s="843"/>
      <c r="AG18" s="843"/>
      <c r="AH18" s="843"/>
      <c r="AI18" s="843"/>
      <c r="AJ18" s="843"/>
      <c r="AK18" s="843"/>
      <c r="AL18" s="843"/>
      <c r="AM18" s="843"/>
      <c r="AN18" s="843"/>
      <c r="AO18" s="843"/>
      <c r="AP18" s="843"/>
      <c r="AQ18" s="843"/>
      <c r="AR18" s="843"/>
      <c r="AS18" s="843"/>
      <c r="AT18" s="843"/>
      <c r="AU18" s="843"/>
      <c r="AV18" s="843"/>
      <c r="AW18" s="843"/>
      <c r="AX18" s="843"/>
      <c r="AY18" s="843"/>
      <c r="AZ18" s="843"/>
      <c r="BA18" s="843"/>
      <c r="BB18" s="843"/>
      <c r="BC18" s="843"/>
      <c r="BD18" s="843"/>
      <c r="BE18" s="843"/>
      <c r="BF18" s="843"/>
      <c r="BG18" s="843"/>
      <c r="BH18" s="843"/>
      <c r="BI18" s="843"/>
      <c r="BJ18" s="843"/>
      <c r="BK18" s="843"/>
      <c r="BL18" s="843"/>
      <c r="BM18" s="843"/>
      <c r="BN18" s="843"/>
      <c r="BO18" s="843"/>
      <c r="BP18" s="843"/>
      <c r="BQ18" s="843"/>
      <c r="BR18" s="843"/>
      <c r="BS18" s="843"/>
      <c r="BT18" s="843"/>
      <c r="BU18" s="843"/>
      <c r="BV18" s="843"/>
      <c r="BW18" s="843"/>
      <c r="BX18" s="838"/>
    </row>
    <row r="19" spans="3:76" s="7" customFormat="1" ht="5.0999999999999996" customHeight="1">
      <c r="C19" s="796"/>
      <c r="D19" s="837"/>
      <c r="E19" s="842"/>
      <c r="F19" s="842"/>
      <c r="G19" s="842"/>
      <c r="H19" s="842"/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2"/>
      <c r="T19" s="842"/>
      <c r="U19" s="842"/>
      <c r="V19" s="1054"/>
      <c r="W19" s="1054"/>
      <c r="X19" s="1054"/>
      <c r="Y19" s="1054"/>
      <c r="Z19" s="1054"/>
      <c r="AA19" s="1054"/>
      <c r="AB19" s="1054"/>
      <c r="AC19" s="1054"/>
      <c r="AD19" s="1054"/>
      <c r="AE19" s="1054"/>
      <c r="AF19" s="1054"/>
      <c r="AG19" s="1054"/>
      <c r="AH19" s="1054"/>
      <c r="AI19" s="1054"/>
      <c r="AJ19" s="1054"/>
      <c r="AK19" s="1054"/>
      <c r="AL19" s="1054"/>
      <c r="AM19" s="1054"/>
      <c r="AN19" s="1054"/>
      <c r="AO19" s="1054"/>
      <c r="AP19" s="1054"/>
      <c r="AQ19" s="1054"/>
      <c r="AR19" s="1054"/>
      <c r="AS19" s="1054"/>
      <c r="AT19" s="1054"/>
      <c r="AU19" s="1054"/>
      <c r="AV19" s="1054"/>
      <c r="AW19" s="1054"/>
      <c r="AX19" s="1054"/>
      <c r="AY19" s="1054"/>
      <c r="AZ19" s="1054"/>
      <c r="BA19" s="1054"/>
      <c r="BB19" s="1054"/>
      <c r="BC19" s="1054"/>
      <c r="BD19" s="1054"/>
      <c r="BE19" s="1054"/>
      <c r="BF19" s="1054"/>
      <c r="BG19" s="1054"/>
      <c r="BH19" s="1054"/>
      <c r="BI19" s="1054"/>
      <c r="BJ19" s="1054"/>
      <c r="BK19" s="1054"/>
      <c r="BL19" s="1054"/>
      <c r="BM19" s="1054"/>
      <c r="BN19" s="1054"/>
      <c r="BO19" s="1054"/>
      <c r="BP19" s="1054"/>
      <c r="BQ19" s="1054"/>
      <c r="BR19" s="1054"/>
      <c r="BS19" s="1054"/>
      <c r="BT19" s="1054"/>
      <c r="BU19" s="1054"/>
      <c r="BV19" s="1054"/>
      <c r="BW19" s="1054"/>
      <c r="BX19" s="838"/>
    </row>
    <row r="20" spans="3:76" s="7" customFormat="1" ht="6.6" customHeight="1">
      <c r="C20" s="796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7"/>
      <c r="T20" s="837"/>
      <c r="U20" s="837"/>
      <c r="V20" s="837"/>
      <c r="W20" s="837"/>
      <c r="X20" s="837"/>
      <c r="Y20" s="837"/>
      <c r="Z20" s="837"/>
      <c r="AA20" s="837"/>
      <c r="AB20" s="837"/>
      <c r="AC20" s="837"/>
      <c r="AD20" s="837"/>
      <c r="AE20" s="837"/>
      <c r="AF20" s="837"/>
      <c r="AG20" s="837"/>
      <c r="AH20" s="837"/>
      <c r="AI20" s="837"/>
      <c r="AJ20" s="837"/>
      <c r="AK20" s="837"/>
      <c r="AL20" s="837"/>
      <c r="AM20" s="837"/>
      <c r="AN20" s="837"/>
      <c r="AO20" s="837"/>
      <c r="AP20" s="837"/>
      <c r="AQ20" s="837"/>
      <c r="AR20" s="837"/>
      <c r="AS20" s="837"/>
      <c r="AT20" s="837"/>
      <c r="AU20" s="837"/>
      <c r="AV20" s="837"/>
      <c r="AW20" s="837"/>
      <c r="AX20" s="837"/>
      <c r="AY20" s="837"/>
      <c r="AZ20" s="837"/>
      <c r="BA20" s="837"/>
      <c r="BB20" s="837"/>
      <c r="BC20" s="837"/>
      <c r="BD20" s="837"/>
      <c r="BE20" s="837"/>
      <c r="BF20" s="837"/>
      <c r="BG20" s="837"/>
      <c r="BH20" s="837"/>
      <c r="BI20" s="837"/>
      <c r="BJ20" s="837"/>
      <c r="BK20" s="837"/>
      <c r="BL20" s="837"/>
      <c r="BM20" s="837"/>
      <c r="BN20" s="837"/>
      <c r="BO20" s="837"/>
      <c r="BP20" s="837"/>
      <c r="BQ20" s="837"/>
      <c r="BR20" s="837"/>
      <c r="BS20" s="837"/>
      <c r="BT20" s="837"/>
      <c r="BU20" s="837"/>
      <c r="BV20" s="837"/>
      <c r="BW20" s="837"/>
      <c r="BX20" s="838"/>
    </row>
    <row r="21" spans="3:76" s="7" customFormat="1" ht="6.6" customHeight="1">
      <c r="C21" s="796"/>
      <c r="D21" s="837"/>
      <c r="E21" s="842" t="s">
        <v>15</v>
      </c>
      <c r="F21" s="842"/>
      <c r="G21" s="842" t="s">
        <v>23</v>
      </c>
      <c r="H21" s="842"/>
      <c r="I21" s="842"/>
      <c r="J21" s="842"/>
      <c r="K21" s="842"/>
      <c r="L21" s="842"/>
      <c r="M21" s="842"/>
      <c r="N21" s="816">
        <f>FŐLAP!N125</f>
        <v>0</v>
      </c>
      <c r="O21" s="816"/>
      <c r="P21" s="816">
        <f>FŐLAP!P125</f>
        <v>0</v>
      </c>
      <c r="Q21" s="816"/>
      <c r="R21" s="816">
        <f>FŐLAP!R125</f>
        <v>0</v>
      </c>
      <c r="S21" s="816"/>
      <c r="T21" s="816">
        <f>FŐLAP!T125</f>
        <v>0</v>
      </c>
      <c r="U21" s="816"/>
      <c r="V21" s="816">
        <f>FŐLAP!V125</f>
        <v>0</v>
      </c>
      <c r="W21" s="816"/>
      <c r="X21" s="816">
        <f>FŐLAP!X125</f>
        <v>0</v>
      </c>
      <c r="Y21" s="816"/>
      <c r="Z21" s="816">
        <f>FŐLAP!Z125</f>
        <v>0</v>
      </c>
      <c r="AA21" s="816"/>
      <c r="AB21" s="816">
        <f>FŐLAP!AB125</f>
        <v>0</v>
      </c>
      <c r="AC21" s="816"/>
      <c r="AD21" s="855" t="s">
        <v>24</v>
      </c>
      <c r="AE21" s="855"/>
      <c r="AF21" s="816">
        <f>FŐLAP!AF125</f>
        <v>0</v>
      </c>
      <c r="AG21" s="816"/>
      <c r="AH21" s="855" t="s">
        <v>24</v>
      </c>
      <c r="AI21" s="855"/>
      <c r="AJ21" s="816">
        <f>FŐLAP!AJ125</f>
        <v>0</v>
      </c>
      <c r="AK21" s="816"/>
      <c r="AL21" s="816">
        <f>FŐLAP!AL125</f>
        <v>0</v>
      </c>
      <c r="AM21" s="816"/>
      <c r="AN21" s="70"/>
      <c r="AO21" s="11"/>
      <c r="AP21" s="837" t="s">
        <v>25</v>
      </c>
      <c r="AQ21" s="837"/>
      <c r="AR21" s="837"/>
      <c r="AS21" s="837"/>
      <c r="AT21" s="837"/>
      <c r="AU21" s="837"/>
      <c r="AV21" s="837"/>
      <c r="AW21" s="837"/>
      <c r="AX21" s="837"/>
      <c r="AY21" s="837"/>
      <c r="AZ21" s="837"/>
      <c r="BA21" s="837"/>
      <c r="BB21" s="910"/>
      <c r="BC21" s="816">
        <f>FŐLAP!BA125</f>
        <v>0</v>
      </c>
      <c r="BD21" s="816"/>
      <c r="BE21" s="816">
        <f>FŐLAP!BC125</f>
        <v>0</v>
      </c>
      <c r="BF21" s="816"/>
      <c r="BG21" s="816">
        <f>FŐLAP!BE125</f>
        <v>0</v>
      </c>
      <c r="BH21" s="816"/>
      <c r="BI21" s="816">
        <f>FŐLAP!BG125</f>
        <v>0</v>
      </c>
      <c r="BJ21" s="816"/>
      <c r="BK21" s="816">
        <f>FŐLAP!BI125</f>
        <v>0</v>
      </c>
      <c r="BL21" s="816"/>
      <c r="BM21" s="816">
        <f>FŐLAP!BK125</f>
        <v>0</v>
      </c>
      <c r="BN21" s="816"/>
      <c r="BO21" s="816">
        <f>FŐLAP!BM125</f>
        <v>0</v>
      </c>
      <c r="BP21" s="816"/>
      <c r="BQ21" s="816">
        <f>FŐLAP!BO125</f>
        <v>0</v>
      </c>
      <c r="BR21" s="816"/>
      <c r="BS21" s="816">
        <f>FŐLAP!BQ125</f>
        <v>0</v>
      </c>
      <c r="BT21" s="816"/>
      <c r="BU21" s="816">
        <f>FŐLAP!BS125</f>
        <v>0</v>
      </c>
      <c r="BV21" s="816"/>
      <c r="BW21" s="11"/>
      <c r="BX21" s="838"/>
    </row>
    <row r="22" spans="3:76" s="7" customFormat="1" ht="6.6" customHeight="1">
      <c r="C22" s="796"/>
      <c r="D22" s="837"/>
      <c r="E22" s="842"/>
      <c r="F22" s="842"/>
      <c r="G22" s="842"/>
      <c r="H22" s="842"/>
      <c r="I22" s="842"/>
      <c r="J22" s="842"/>
      <c r="K22" s="842"/>
      <c r="L22" s="842"/>
      <c r="M22" s="842"/>
      <c r="N22" s="817"/>
      <c r="O22" s="817"/>
      <c r="P22" s="817"/>
      <c r="Q22" s="817"/>
      <c r="R22" s="817"/>
      <c r="S22" s="817"/>
      <c r="T22" s="817"/>
      <c r="U22" s="817"/>
      <c r="V22" s="817"/>
      <c r="W22" s="817"/>
      <c r="X22" s="817"/>
      <c r="Y22" s="817"/>
      <c r="Z22" s="817"/>
      <c r="AA22" s="817"/>
      <c r="AB22" s="817"/>
      <c r="AC22" s="817"/>
      <c r="AD22" s="855"/>
      <c r="AE22" s="855"/>
      <c r="AF22" s="817"/>
      <c r="AG22" s="817"/>
      <c r="AH22" s="855"/>
      <c r="AI22" s="855"/>
      <c r="AJ22" s="817"/>
      <c r="AK22" s="817"/>
      <c r="AL22" s="817"/>
      <c r="AM22" s="817"/>
      <c r="AN22" s="70"/>
      <c r="AO22" s="11"/>
      <c r="AP22" s="837"/>
      <c r="AQ22" s="837"/>
      <c r="AR22" s="837"/>
      <c r="AS22" s="837"/>
      <c r="AT22" s="837"/>
      <c r="AU22" s="837"/>
      <c r="AV22" s="837"/>
      <c r="AW22" s="837"/>
      <c r="AX22" s="837"/>
      <c r="AY22" s="837"/>
      <c r="AZ22" s="837"/>
      <c r="BA22" s="837"/>
      <c r="BB22" s="910"/>
      <c r="BC22" s="817"/>
      <c r="BD22" s="817"/>
      <c r="BE22" s="817"/>
      <c r="BF22" s="817"/>
      <c r="BG22" s="817"/>
      <c r="BH22" s="817"/>
      <c r="BI22" s="817"/>
      <c r="BJ22" s="817"/>
      <c r="BK22" s="817"/>
      <c r="BL22" s="817"/>
      <c r="BM22" s="817"/>
      <c r="BN22" s="817"/>
      <c r="BO22" s="817"/>
      <c r="BP22" s="817"/>
      <c r="BQ22" s="817"/>
      <c r="BR22" s="817"/>
      <c r="BS22" s="817"/>
      <c r="BT22" s="817"/>
      <c r="BU22" s="817"/>
      <c r="BV22" s="817"/>
      <c r="BW22" s="11"/>
      <c r="BX22" s="838"/>
    </row>
    <row r="23" spans="3:76" s="7" customFormat="1" ht="5.0999999999999996" customHeight="1">
      <c r="C23" s="796"/>
      <c r="D23" s="837"/>
      <c r="E23" s="842"/>
      <c r="F23" s="842"/>
      <c r="G23" s="842"/>
      <c r="H23" s="842"/>
      <c r="I23" s="842"/>
      <c r="J23" s="842"/>
      <c r="K23" s="842"/>
      <c r="L23" s="842"/>
      <c r="M23" s="842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55"/>
      <c r="AE23" s="855"/>
      <c r="AF23" s="818"/>
      <c r="AG23" s="818"/>
      <c r="AH23" s="855"/>
      <c r="AI23" s="855"/>
      <c r="AJ23" s="818"/>
      <c r="AK23" s="818"/>
      <c r="AL23" s="818"/>
      <c r="AM23" s="818"/>
      <c r="AN23" s="70"/>
      <c r="AO23" s="11"/>
      <c r="AP23" s="837"/>
      <c r="AQ23" s="837"/>
      <c r="AR23" s="837"/>
      <c r="AS23" s="837"/>
      <c r="AT23" s="837"/>
      <c r="AU23" s="837"/>
      <c r="AV23" s="837"/>
      <c r="AW23" s="837"/>
      <c r="AX23" s="837"/>
      <c r="AY23" s="837"/>
      <c r="AZ23" s="837"/>
      <c r="BA23" s="837"/>
      <c r="BB23" s="910"/>
      <c r="BC23" s="818"/>
      <c r="BD23" s="818"/>
      <c r="BE23" s="818"/>
      <c r="BF23" s="818"/>
      <c r="BG23" s="818"/>
      <c r="BH23" s="818"/>
      <c r="BI23" s="818"/>
      <c r="BJ23" s="818"/>
      <c r="BK23" s="818"/>
      <c r="BL23" s="818"/>
      <c r="BM23" s="818"/>
      <c r="BN23" s="818"/>
      <c r="BO23" s="818"/>
      <c r="BP23" s="818"/>
      <c r="BQ23" s="818"/>
      <c r="BR23" s="818"/>
      <c r="BS23" s="818"/>
      <c r="BT23" s="818"/>
      <c r="BU23" s="818"/>
      <c r="BV23" s="818"/>
      <c r="BW23" s="11"/>
      <c r="BX23" s="838"/>
    </row>
    <row r="24" spans="3:76" s="7" customFormat="1" ht="9.9499999999999993" customHeight="1">
      <c r="C24" s="797"/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5"/>
      <c r="AO24" s="845"/>
      <c r="AP24" s="845"/>
      <c r="AQ24" s="845"/>
      <c r="AR24" s="845"/>
      <c r="AS24" s="845"/>
      <c r="AT24" s="845"/>
      <c r="AU24" s="845"/>
      <c r="AV24" s="845"/>
      <c r="AW24" s="845"/>
      <c r="AX24" s="845"/>
      <c r="AY24" s="845"/>
      <c r="AZ24" s="845"/>
      <c r="BA24" s="845"/>
      <c r="BB24" s="845"/>
      <c r="BC24" s="845"/>
      <c r="BD24" s="845"/>
      <c r="BE24" s="845"/>
      <c r="BF24" s="845"/>
      <c r="BG24" s="845"/>
      <c r="BH24" s="845"/>
      <c r="BI24" s="845"/>
      <c r="BJ24" s="845"/>
      <c r="BK24" s="845"/>
      <c r="BL24" s="845"/>
      <c r="BM24" s="845"/>
      <c r="BN24" s="845"/>
      <c r="BO24" s="845"/>
      <c r="BP24" s="845"/>
      <c r="BQ24" s="845"/>
      <c r="BR24" s="845"/>
      <c r="BS24" s="845"/>
      <c r="BT24" s="845"/>
      <c r="BU24" s="845"/>
      <c r="BV24" s="845"/>
      <c r="BW24" s="845"/>
      <c r="BX24" s="846"/>
    </row>
    <row r="25" spans="3:76" s="7" customFormat="1" ht="5.0999999999999996" customHeight="1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</row>
    <row r="26" spans="3:76" s="7" customFormat="1" ht="5.0999999999999996" customHeight="1">
      <c r="C26" s="795"/>
      <c r="D26" s="242" t="s">
        <v>21</v>
      </c>
      <c r="E26" s="442"/>
      <c r="F26" s="442"/>
      <c r="G26" s="1062" t="s">
        <v>290</v>
      </c>
      <c r="H26" s="1062"/>
      <c r="I26" s="1062"/>
      <c r="J26" s="1062"/>
      <c r="K26" s="1062"/>
      <c r="L26" s="1062"/>
      <c r="M26" s="1062"/>
      <c r="N26" s="1062"/>
      <c r="O26" s="1062"/>
      <c r="P26" s="1062"/>
      <c r="Q26" s="1062"/>
      <c r="R26" s="1062"/>
      <c r="S26" s="1062"/>
      <c r="T26" s="1062"/>
      <c r="U26" s="1062"/>
      <c r="V26" s="1062"/>
      <c r="W26" s="1062"/>
      <c r="X26" s="1062"/>
      <c r="Y26" s="1062"/>
      <c r="Z26" s="1062"/>
      <c r="AA26" s="1062"/>
      <c r="AB26" s="1062"/>
      <c r="AC26" s="1062"/>
      <c r="AD26" s="1062"/>
      <c r="AE26" s="1062"/>
      <c r="AF26" s="1062"/>
      <c r="AG26" s="1062"/>
      <c r="AH26" s="1062"/>
      <c r="AI26" s="1062"/>
      <c r="AJ26" s="1062"/>
      <c r="AK26" s="1062"/>
      <c r="AL26" s="1062"/>
      <c r="AM26" s="1062"/>
      <c r="AN26" s="1062"/>
      <c r="AO26" s="1062"/>
      <c r="AP26" s="1062"/>
      <c r="AQ26" s="1062"/>
      <c r="AR26" s="1062"/>
      <c r="AS26" s="1062"/>
      <c r="AT26" s="1062"/>
      <c r="AU26" s="1062"/>
      <c r="AV26" s="1062"/>
      <c r="AW26" s="1062"/>
      <c r="AX26" s="1062"/>
      <c r="AY26" s="1062"/>
      <c r="AZ26" s="1062"/>
      <c r="BA26" s="1062"/>
      <c r="BB26" s="1062"/>
      <c r="BC26" s="1062"/>
      <c r="BD26" s="1062"/>
      <c r="BE26" s="1062"/>
      <c r="BF26" s="1062"/>
      <c r="BG26" s="1062"/>
      <c r="BH26" s="1063"/>
      <c r="BI26" s="731" t="s">
        <v>86</v>
      </c>
      <c r="BJ26" s="732"/>
      <c r="BK26" s="732"/>
      <c r="BL26" s="732"/>
      <c r="BM26" s="732"/>
      <c r="BN26" s="732"/>
      <c r="BO26" s="732"/>
      <c r="BP26" s="732"/>
      <c r="BQ26" s="732"/>
      <c r="BR26" s="732"/>
      <c r="BS26" s="732"/>
      <c r="BT26" s="732"/>
      <c r="BU26" s="732"/>
      <c r="BV26" s="732"/>
      <c r="BW26" s="732"/>
      <c r="BX26" s="733"/>
    </row>
    <row r="27" spans="3:76" s="7" customFormat="1" ht="5.0999999999999996" customHeight="1">
      <c r="C27" s="796"/>
      <c r="D27" s="444"/>
      <c r="E27" s="444"/>
      <c r="F27" s="444"/>
      <c r="G27" s="1064"/>
      <c r="H27" s="1064"/>
      <c r="I27" s="1064"/>
      <c r="J27" s="1064"/>
      <c r="K27" s="1064"/>
      <c r="L27" s="1064"/>
      <c r="M27" s="1064"/>
      <c r="N27" s="1064"/>
      <c r="O27" s="1064"/>
      <c r="P27" s="1064"/>
      <c r="Q27" s="1064"/>
      <c r="R27" s="1064"/>
      <c r="S27" s="1064"/>
      <c r="T27" s="1064"/>
      <c r="U27" s="1064"/>
      <c r="V27" s="1064"/>
      <c r="W27" s="1064"/>
      <c r="X27" s="1064"/>
      <c r="Y27" s="1064"/>
      <c r="Z27" s="1064"/>
      <c r="AA27" s="1064"/>
      <c r="AB27" s="1064"/>
      <c r="AC27" s="1064"/>
      <c r="AD27" s="1064"/>
      <c r="AE27" s="1064"/>
      <c r="AF27" s="1064"/>
      <c r="AG27" s="1064"/>
      <c r="AH27" s="1064"/>
      <c r="AI27" s="1064"/>
      <c r="AJ27" s="1064"/>
      <c r="AK27" s="1064"/>
      <c r="AL27" s="1064"/>
      <c r="AM27" s="1064"/>
      <c r="AN27" s="1064"/>
      <c r="AO27" s="1064"/>
      <c r="AP27" s="1064"/>
      <c r="AQ27" s="1064"/>
      <c r="AR27" s="1064"/>
      <c r="AS27" s="1064"/>
      <c r="AT27" s="1064"/>
      <c r="AU27" s="1064"/>
      <c r="AV27" s="1064"/>
      <c r="AW27" s="1064"/>
      <c r="AX27" s="1064"/>
      <c r="AY27" s="1064"/>
      <c r="AZ27" s="1064"/>
      <c r="BA27" s="1064"/>
      <c r="BB27" s="1064"/>
      <c r="BC27" s="1064"/>
      <c r="BD27" s="1064"/>
      <c r="BE27" s="1064"/>
      <c r="BF27" s="1064"/>
      <c r="BG27" s="1064"/>
      <c r="BH27" s="1065"/>
      <c r="BI27" s="409"/>
      <c r="BJ27" s="724"/>
      <c r="BK27" s="724"/>
      <c r="BL27" s="724"/>
      <c r="BM27" s="724"/>
      <c r="BN27" s="724"/>
      <c r="BO27" s="724"/>
      <c r="BP27" s="724"/>
      <c r="BQ27" s="724"/>
      <c r="BR27" s="724"/>
      <c r="BS27" s="724"/>
      <c r="BT27" s="724"/>
      <c r="BU27" s="724"/>
      <c r="BV27" s="724"/>
      <c r="BW27" s="724"/>
      <c r="BX27" s="725"/>
    </row>
    <row r="28" spans="3:76" s="7" customFormat="1" ht="5.0999999999999996" customHeight="1">
      <c r="C28" s="796"/>
      <c r="D28" s="444"/>
      <c r="E28" s="444"/>
      <c r="F28" s="444"/>
      <c r="G28" s="1064"/>
      <c r="H28" s="1064"/>
      <c r="I28" s="1064"/>
      <c r="J28" s="1064"/>
      <c r="K28" s="1064"/>
      <c r="L28" s="1064"/>
      <c r="M28" s="1064"/>
      <c r="N28" s="1064"/>
      <c r="O28" s="1064"/>
      <c r="P28" s="1064"/>
      <c r="Q28" s="1064"/>
      <c r="R28" s="1064"/>
      <c r="S28" s="1064"/>
      <c r="T28" s="1064"/>
      <c r="U28" s="1064"/>
      <c r="V28" s="1064"/>
      <c r="W28" s="1064"/>
      <c r="X28" s="1064"/>
      <c r="Y28" s="1064"/>
      <c r="Z28" s="1064"/>
      <c r="AA28" s="1064"/>
      <c r="AB28" s="1064"/>
      <c r="AC28" s="1064"/>
      <c r="AD28" s="1064"/>
      <c r="AE28" s="1064"/>
      <c r="AF28" s="1064"/>
      <c r="AG28" s="1064"/>
      <c r="AH28" s="1064"/>
      <c r="AI28" s="1064"/>
      <c r="AJ28" s="1064"/>
      <c r="AK28" s="1064"/>
      <c r="AL28" s="1064"/>
      <c r="AM28" s="1064"/>
      <c r="AN28" s="1064"/>
      <c r="AO28" s="1064"/>
      <c r="AP28" s="1064"/>
      <c r="AQ28" s="1064"/>
      <c r="AR28" s="1064"/>
      <c r="AS28" s="1064"/>
      <c r="AT28" s="1064"/>
      <c r="AU28" s="1064"/>
      <c r="AV28" s="1064"/>
      <c r="AW28" s="1064"/>
      <c r="AX28" s="1064"/>
      <c r="AY28" s="1064"/>
      <c r="AZ28" s="1064"/>
      <c r="BA28" s="1064"/>
      <c r="BB28" s="1064"/>
      <c r="BC28" s="1064"/>
      <c r="BD28" s="1064"/>
      <c r="BE28" s="1064"/>
      <c r="BF28" s="1064"/>
      <c r="BG28" s="1064"/>
      <c r="BH28" s="1065"/>
      <c r="BI28" s="409" t="s">
        <v>85</v>
      </c>
      <c r="BJ28" s="724"/>
      <c r="BK28" s="724"/>
      <c r="BL28" s="724"/>
      <c r="BM28" s="724"/>
      <c r="BN28" s="724"/>
      <c r="BO28" s="724"/>
      <c r="BP28" s="724"/>
      <c r="BQ28" s="724"/>
      <c r="BR28" s="724"/>
      <c r="BS28" s="724"/>
      <c r="BT28" s="724"/>
      <c r="BU28" s="724"/>
      <c r="BV28" s="724"/>
      <c r="BW28" s="724"/>
      <c r="BX28" s="725"/>
    </row>
    <row r="29" spans="3:76" s="7" customFormat="1" ht="5.0999999999999996" customHeight="1" thickBot="1">
      <c r="C29" s="1051"/>
      <c r="D29" s="729"/>
      <c r="E29" s="729"/>
      <c r="F29" s="729"/>
      <c r="G29" s="1066"/>
      <c r="H29" s="1066"/>
      <c r="I29" s="1066"/>
      <c r="J29" s="1066"/>
      <c r="K29" s="1066"/>
      <c r="L29" s="1066"/>
      <c r="M29" s="1066"/>
      <c r="N29" s="1066"/>
      <c r="O29" s="1066"/>
      <c r="P29" s="1066"/>
      <c r="Q29" s="1066"/>
      <c r="R29" s="1066"/>
      <c r="S29" s="1066"/>
      <c r="T29" s="1066"/>
      <c r="U29" s="1066"/>
      <c r="V29" s="1066"/>
      <c r="W29" s="1066"/>
      <c r="X29" s="1066"/>
      <c r="Y29" s="1066"/>
      <c r="Z29" s="1066"/>
      <c r="AA29" s="1066"/>
      <c r="AB29" s="1066"/>
      <c r="AC29" s="1066"/>
      <c r="AD29" s="1066"/>
      <c r="AE29" s="1066"/>
      <c r="AF29" s="1066"/>
      <c r="AG29" s="1066"/>
      <c r="AH29" s="1066"/>
      <c r="AI29" s="1066"/>
      <c r="AJ29" s="1066"/>
      <c r="AK29" s="1066"/>
      <c r="AL29" s="1066"/>
      <c r="AM29" s="1066"/>
      <c r="AN29" s="1066"/>
      <c r="AO29" s="1066"/>
      <c r="AP29" s="1066"/>
      <c r="AQ29" s="1066"/>
      <c r="AR29" s="1066"/>
      <c r="AS29" s="1066"/>
      <c r="AT29" s="1066"/>
      <c r="AU29" s="1066"/>
      <c r="AV29" s="1066"/>
      <c r="AW29" s="1066"/>
      <c r="AX29" s="1066"/>
      <c r="AY29" s="1066"/>
      <c r="AZ29" s="1066"/>
      <c r="BA29" s="1066"/>
      <c r="BB29" s="1066"/>
      <c r="BC29" s="1066"/>
      <c r="BD29" s="1066"/>
      <c r="BE29" s="1066"/>
      <c r="BF29" s="1066"/>
      <c r="BG29" s="1066"/>
      <c r="BH29" s="1067"/>
      <c r="BI29" s="726"/>
      <c r="BJ29" s="727"/>
      <c r="BK29" s="727"/>
      <c r="BL29" s="727"/>
      <c r="BM29" s="727"/>
      <c r="BN29" s="727"/>
      <c r="BO29" s="727"/>
      <c r="BP29" s="727"/>
      <c r="BQ29" s="727"/>
      <c r="BR29" s="727"/>
      <c r="BS29" s="727"/>
      <c r="BT29" s="727"/>
      <c r="BU29" s="727"/>
      <c r="BV29" s="727"/>
      <c r="BW29" s="727"/>
      <c r="BX29" s="728"/>
    </row>
    <row r="30" spans="3:76" s="7" customFormat="1" ht="5.0999999999999996" customHeight="1">
      <c r="C30" s="1052"/>
      <c r="D30" s="611" t="s">
        <v>13</v>
      </c>
      <c r="E30" s="611"/>
      <c r="F30" s="611"/>
      <c r="G30" s="738" t="s">
        <v>190</v>
      </c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  <c r="AM30" s="738"/>
      <c r="AN30" s="738"/>
      <c r="AO30" s="738"/>
      <c r="AP30" s="738"/>
      <c r="AQ30" s="738"/>
      <c r="AR30" s="738"/>
      <c r="AS30" s="738"/>
      <c r="AT30" s="738"/>
      <c r="AU30" s="738"/>
      <c r="AV30" s="738"/>
      <c r="AW30" s="738"/>
      <c r="AX30" s="738"/>
      <c r="AY30" s="738"/>
      <c r="AZ30" s="738"/>
      <c r="BA30" s="738"/>
      <c r="BB30" s="738"/>
      <c r="BC30" s="738"/>
      <c r="BD30" s="738"/>
      <c r="BE30" s="738"/>
      <c r="BF30" s="738"/>
      <c r="BG30" s="738"/>
      <c r="BH30" s="739"/>
      <c r="BI30" s="1103"/>
      <c r="BJ30" s="1104"/>
      <c r="BK30" s="1104"/>
      <c r="BL30" s="1104"/>
      <c r="BM30" s="1104"/>
      <c r="BN30" s="1104"/>
      <c r="BO30" s="1104"/>
      <c r="BP30" s="1104"/>
      <c r="BQ30" s="1104"/>
      <c r="BR30" s="1104"/>
      <c r="BS30" s="1104"/>
      <c r="BT30" s="1104"/>
      <c r="BU30" s="1104"/>
      <c r="BV30" s="1104"/>
      <c r="BW30" s="1104"/>
      <c r="BX30" s="1105"/>
    </row>
    <row r="31" spans="3:76" s="7" customFormat="1" ht="5.0999999999999996" customHeight="1">
      <c r="C31" s="796"/>
      <c r="D31" s="202"/>
      <c r="E31" s="202"/>
      <c r="F31" s="202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10"/>
      <c r="BI31" s="1106"/>
      <c r="BJ31" s="1107"/>
      <c r="BK31" s="1107"/>
      <c r="BL31" s="1107"/>
      <c r="BM31" s="1107"/>
      <c r="BN31" s="1107"/>
      <c r="BO31" s="1107"/>
      <c r="BP31" s="1107"/>
      <c r="BQ31" s="1107"/>
      <c r="BR31" s="1107"/>
      <c r="BS31" s="1107"/>
      <c r="BT31" s="1107"/>
      <c r="BU31" s="1107"/>
      <c r="BV31" s="1107"/>
      <c r="BW31" s="1107"/>
      <c r="BX31" s="1108"/>
    </row>
    <row r="32" spans="3:76" s="7" customFormat="1" ht="5.0999999999999996" customHeight="1">
      <c r="C32" s="796"/>
      <c r="D32" s="202"/>
      <c r="E32" s="202"/>
      <c r="F32" s="202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10"/>
      <c r="BI32" s="1106"/>
      <c r="BJ32" s="1107"/>
      <c r="BK32" s="1107"/>
      <c r="BL32" s="1107"/>
      <c r="BM32" s="1107"/>
      <c r="BN32" s="1107"/>
      <c r="BO32" s="1107"/>
      <c r="BP32" s="1107"/>
      <c r="BQ32" s="1107"/>
      <c r="BR32" s="1107"/>
      <c r="BS32" s="1107"/>
      <c r="BT32" s="1107"/>
      <c r="BU32" s="1107"/>
      <c r="BV32" s="1107"/>
      <c r="BW32" s="1107"/>
      <c r="BX32" s="1108"/>
    </row>
    <row r="33" spans="3:76" s="7" customFormat="1" ht="5.0999999999999996" customHeight="1" thickBot="1">
      <c r="C33" s="1051"/>
      <c r="D33" s="640"/>
      <c r="E33" s="640"/>
      <c r="F33" s="640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1"/>
      <c r="AF33" s="1101"/>
      <c r="AG33" s="1101"/>
      <c r="AH33" s="1101"/>
      <c r="AI33" s="1101"/>
      <c r="AJ33" s="1101"/>
      <c r="AK33" s="1101"/>
      <c r="AL33" s="1101"/>
      <c r="AM33" s="1101"/>
      <c r="AN33" s="1101"/>
      <c r="AO33" s="1101"/>
      <c r="AP33" s="1101"/>
      <c r="AQ33" s="1101"/>
      <c r="AR33" s="1101"/>
      <c r="AS33" s="1101"/>
      <c r="AT33" s="1101"/>
      <c r="AU33" s="1101"/>
      <c r="AV33" s="1101"/>
      <c r="AW33" s="1101"/>
      <c r="AX33" s="1101"/>
      <c r="AY33" s="1101"/>
      <c r="AZ33" s="1101"/>
      <c r="BA33" s="1101"/>
      <c r="BB33" s="1101"/>
      <c r="BC33" s="1101"/>
      <c r="BD33" s="1101"/>
      <c r="BE33" s="1101"/>
      <c r="BF33" s="1101"/>
      <c r="BG33" s="1101"/>
      <c r="BH33" s="1102"/>
      <c r="BI33" s="1109"/>
      <c r="BJ33" s="1110"/>
      <c r="BK33" s="1110"/>
      <c r="BL33" s="1110"/>
      <c r="BM33" s="1110"/>
      <c r="BN33" s="1110"/>
      <c r="BO33" s="1110"/>
      <c r="BP33" s="1110"/>
      <c r="BQ33" s="1110"/>
      <c r="BR33" s="1110"/>
      <c r="BS33" s="1110"/>
      <c r="BT33" s="1110"/>
      <c r="BU33" s="1110"/>
      <c r="BV33" s="1110"/>
      <c r="BW33" s="1110"/>
      <c r="BX33" s="1111"/>
    </row>
    <row r="34" spans="3:76" s="7" customFormat="1" ht="5.0999999999999996" customHeight="1">
      <c r="C34" s="796"/>
      <c r="D34" s="202" t="s">
        <v>15</v>
      </c>
      <c r="E34" s="202"/>
      <c r="F34" s="202"/>
      <c r="G34" s="738" t="s">
        <v>191</v>
      </c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8"/>
      <c r="Z34" s="738"/>
      <c r="AA34" s="738"/>
      <c r="AB34" s="738"/>
      <c r="AC34" s="738"/>
      <c r="AD34" s="738"/>
      <c r="AE34" s="738"/>
      <c r="AF34" s="738"/>
      <c r="AG34" s="738"/>
      <c r="AH34" s="738"/>
      <c r="AI34" s="738"/>
      <c r="AJ34" s="738"/>
      <c r="AK34" s="738"/>
      <c r="AL34" s="738"/>
      <c r="AM34" s="738"/>
      <c r="AN34" s="738"/>
      <c r="AO34" s="738"/>
      <c r="AP34" s="738"/>
      <c r="AQ34" s="738"/>
      <c r="AR34" s="738"/>
      <c r="AS34" s="738"/>
      <c r="AT34" s="738"/>
      <c r="AU34" s="738"/>
      <c r="AV34" s="738"/>
      <c r="AW34" s="738"/>
      <c r="AX34" s="738"/>
      <c r="AY34" s="738"/>
      <c r="AZ34" s="738"/>
      <c r="BA34" s="738"/>
      <c r="BB34" s="738"/>
      <c r="BC34" s="738"/>
      <c r="BD34" s="738"/>
      <c r="BE34" s="738"/>
      <c r="BF34" s="738"/>
      <c r="BG34" s="738"/>
      <c r="BH34" s="739"/>
      <c r="BI34" s="1043"/>
      <c r="BJ34" s="1043"/>
      <c r="BK34" s="1043"/>
      <c r="BL34" s="1043"/>
      <c r="BM34" s="1043"/>
      <c r="BN34" s="1043"/>
      <c r="BO34" s="1043"/>
      <c r="BP34" s="1043"/>
      <c r="BQ34" s="1043"/>
      <c r="BR34" s="1043"/>
      <c r="BS34" s="1043"/>
      <c r="BT34" s="1043"/>
      <c r="BU34" s="1043"/>
      <c r="BV34" s="1043"/>
      <c r="BW34" s="1043"/>
      <c r="BX34" s="1043"/>
    </row>
    <row r="35" spans="3:76" s="7" customFormat="1" ht="5.0999999999999996" customHeight="1">
      <c r="C35" s="796"/>
      <c r="D35" s="202"/>
      <c r="E35" s="202"/>
      <c r="F35" s="202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10"/>
      <c r="BI35" s="1033"/>
      <c r="BJ35" s="1033"/>
      <c r="BK35" s="1033"/>
      <c r="BL35" s="1033"/>
      <c r="BM35" s="1033"/>
      <c r="BN35" s="1033"/>
      <c r="BO35" s="1033"/>
      <c r="BP35" s="1033"/>
      <c r="BQ35" s="1033"/>
      <c r="BR35" s="1033"/>
      <c r="BS35" s="1033"/>
      <c r="BT35" s="1033"/>
      <c r="BU35" s="1033"/>
      <c r="BV35" s="1033"/>
      <c r="BW35" s="1033"/>
      <c r="BX35" s="1033"/>
    </row>
    <row r="36" spans="3:76" s="7" customFormat="1" ht="5.0999999999999996" customHeight="1">
      <c r="C36" s="796"/>
      <c r="D36" s="202"/>
      <c r="E36" s="202"/>
      <c r="F36" s="202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10"/>
      <c r="BI36" s="1033"/>
      <c r="BJ36" s="1033"/>
      <c r="BK36" s="1033"/>
      <c r="BL36" s="1033"/>
      <c r="BM36" s="1033"/>
      <c r="BN36" s="1033"/>
      <c r="BO36" s="1033"/>
      <c r="BP36" s="1033"/>
      <c r="BQ36" s="1033"/>
      <c r="BR36" s="1033"/>
      <c r="BS36" s="1033"/>
      <c r="BT36" s="1033"/>
      <c r="BU36" s="1033"/>
      <c r="BV36" s="1033"/>
      <c r="BW36" s="1033"/>
      <c r="BX36" s="1033"/>
    </row>
    <row r="37" spans="3:76" s="7" customFormat="1" ht="5.0999999999999996" customHeight="1">
      <c r="C37" s="797"/>
      <c r="D37" s="238"/>
      <c r="E37" s="238"/>
      <c r="F37" s="238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8"/>
      <c r="BI37" s="1033"/>
      <c r="BJ37" s="1033"/>
      <c r="BK37" s="1033"/>
      <c r="BL37" s="1033"/>
      <c r="BM37" s="1033"/>
      <c r="BN37" s="1033"/>
      <c r="BO37" s="1033"/>
      <c r="BP37" s="1033"/>
      <c r="BQ37" s="1033"/>
      <c r="BR37" s="1033"/>
      <c r="BS37" s="1033"/>
      <c r="BT37" s="1033"/>
      <c r="BU37" s="1033"/>
      <c r="BV37" s="1033"/>
      <c r="BW37" s="1033"/>
      <c r="BX37" s="1033"/>
    </row>
    <row r="38" spans="3:76" s="7" customFormat="1" ht="5.25" customHeight="1">
      <c r="C38" s="795"/>
      <c r="D38" s="458" t="s">
        <v>19</v>
      </c>
      <c r="E38" s="458"/>
      <c r="F38" s="458"/>
      <c r="G38" s="1112" t="s">
        <v>178</v>
      </c>
      <c r="H38" s="1112"/>
      <c r="I38" s="1112"/>
      <c r="J38" s="1112"/>
      <c r="K38" s="1112"/>
      <c r="L38" s="1112"/>
      <c r="M38" s="1112"/>
      <c r="N38" s="1112"/>
      <c r="O38" s="1112"/>
      <c r="P38" s="1112"/>
      <c r="Q38" s="1112"/>
      <c r="R38" s="1112"/>
      <c r="S38" s="1112"/>
      <c r="T38" s="1112"/>
      <c r="U38" s="1112"/>
      <c r="V38" s="1112"/>
      <c r="W38" s="1112"/>
      <c r="X38" s="1112"/>
      <c r="Y38" s="1112"/>
      <c r="Z38" s="1112"/>
      <c r="AA38" s="1112"/>
      <c r="AB38" s="1112"/>
      <c r="AC38" s="1112"/>
      <c r="AD38" s="1112"/>
      <c r="AE38" s="1112"/>
      <c r="AF38" s="1112"/>
      <c r="AG38" s="1112"/>
      <c r="AH38" s="1112"/>
      <c r="AI38" s="1112"/>
      <c r="AJ38" s="1112"/>
      <c r="AK38" s="1112"/>
      <c r="AL38" s="1112"/>
      <c r="AM38" s="1112"/>
      <c r="AN38" s="1112"/>
      <c r="AO38" s="1112"/>
      <c r="AP38" s="1112"/>
      <c r="AQ38" s="1112"/>
      <c r="AR38" s="1112"/>
      <c r="AS38" s="1112"/>
      <c r="AT38" s="1112"/>
      <c r="AU38" s="1112"/>
      <c r="AV38" s="1112"/>
      <c r="AW38" s="1112"/>
      <c r="AX38" s="1112"/>
      <c r="AY38" s="1112"/>
      <c r="AZ38" s="1112"/>
      <c r="BA38" s="1112"/>
      <c r="BB38" s="1112"/>
      <c r="BC38" s="1112"/>
      <c r="BD38" s="1112"/>
      <c r="BE38" s="1112"/>
      <c r="BF38" s="1112"/>
      <c r="BG38" s="1112"/>
      <c r="BH38" s="1113"/>
      <c r="BI38" s="1033"/>
      <c r="BJ38" s="1033"/>
      <c r="BK38" s="1033"/>
      <c r="BL38" s="1033"/>
      <c r="BM38" s="1033"/>
      <c r="BN38" s="1033"/>
      <c r="BO38" s="1033"/>
      <c r="BP38" s="1033"/>
      <c r="BQ38" s="1033"/>
      <c r="BR38" s="1033"/>
      <c r="BS38" s="1033"/>
      <c r="BT38" s="1033"/>
      <c r="BU38" s="1033"/>
      <c r="BV38" s="1033"/>
      <c r="BW38" s="1033"/>
      <c r="BX38" s="1033"/>
    </row>
    <row r="39" spans="3:76" s="7" customFormat="1" ht="5.0999999999999996" customHeight="1">
      <c r="C39" s="796"/>
      <c r="D39" s="202"/>
      <c r="E39" s="202"/>
      <c r="F39" s="202"/>
      <c r="G39" s="1114"/>
      <c r="H39" s="1114"/>
      <c r="I39" s="1114"/>
      <c r="J39" s="1114"/>
      <c r="K39" s="1114"/>
      <c r="L39" s="1114"/>
      <c r="M39" s="1114"/>
      <c r="N39" s="1114"/>
      <c r="O39" s="1114"/>
      <c r="P39" s="1114"/>
      <c r="Q39" s="1114"/>
      <c r="R39" s="1114"/>
      <c r="S39" s="1114"/>
      <c r="T39" s="1114"/>
      <c r="U39" s="1114"/>
      <c r="V39" s="1114"/>
      <c r="W39" s="1114"/>
      <c r="X39" s="1114"/>
      <c r="Y39" s="1114"/>
      <c r="Z39" s="1114"/>
      <c r="AA39" s="1114"/>
      <c r="AB39" s="1114"/>
      <c r="AC39" s="1114"/>
      <c r="AD39" s="1114"/>
      <c r="AE39" s="1114"/>
      <c r="AF39" s="1114"/>
      <c r="AG39" s="1114"/>
      <c r="AH39" s="1114"/>
      <c r="AI39" s="1114"/>
      <c r="AJ39" s="1114"/>
      <c r="AK39" s="1114"/>
      <c r="AL39" s="1114"/>
      <c r="AM39" s="1114"/>
      <c r="AN39" s="1114"/>
      <c r="AO39" s="1114"/>
      <c r="AP39" s="1114"/>
      <c r="AQ39" s="1114"/>
      <c r="AR39" s="1114"/>
      <c r="AS39" s="1114"/>
      <c r="AT39" s="1114"/>
      <c r="AU39" s="1114"/>
      <c r="AV39" s="1114"/>
      <c r="AW39" s="1114"/>
      <c r="AX39" s="1114"/>
      <c r="AY39" s="1114"/>
      <c r="AZ39" s="1114"/>
      <c r="BA39" s="1114"/>
      <c r="BB39" s="1114"/>
      <c r="BC39" s="1114"/>
      <c r="BD39" s="1114"/>
      <c r="BE39" s="1114"/>
      <c r="BF39" s="1114"/>
      <c r="BG39" s="1114"/>
      <c r="BH39" s="1115"/>
      <c r="BI39" s="1033"/>
      <c r="BJ39" s="1033"/>
      <c r="BK39" s="1033"/>
      <c r="BL39" s="1033"/>
      <c r="BM39" s="1033"/>
      <c r="BN39" s="1033"/>
      <c r="BO39" s="1033"/>
      <c r="BP39" s="1033"/>
      <c r="BQ39" s="1033"/>
      <c r="BR39" s="1033"/>
      <c r="BS39" s="1033"/>
      <c r="BT39" s="1033"/>
      <c r="BU39" s="1033"/>
      <c r="BV39" s="1033"/>
      <c r="BW39" s="1033"/>
      <c r="BX39" s="1033"/>
    </row>
    <row r="40" spans="3:76" s="7" customFormat="1" ht="5.25" customHeight="1">
      <c r="C40" s="796"/>
      <c r="D40" s="202"/>
      <c r="E40" s="202"/>
      <c r="F40" s="202"/>
      <c r="G40" s="1114"/>
      <c r="H40" s="1114"/>
      <c r="I40" s="1114"/>
      <c r="J40" s="1114"/>
      <c r="K40" s="1114"/>
      <c r="L40" s="1114"/>
      <c r="M40" s="1114"/>
      <c r="N40" s="1114"/>
      <c r="O40" s="1114"/>
      <c r="P40" s="1114"/>
      <c r="Q40" s="1114"/>
      <c r="R40" s="1114"/>
      <c r="S40" s="1114"/>
      <c r="T40" s="1114"/>
      <c r="U40" s="1114"/>
      <c r="V40" s="1114"/>
      <c r="W40" s="1114"/>
      <c r="X40" s="1114"/>
      <c r="Y40" s="1114"/>
      <c r="Z40" s="1114"/>
      <c r="AA40" s="1114"/>
      <c r="AB40" s="1114"/>
      <c r="AC40" s="1114"/>
      <c r="AD40" s="1114"/>
      <c r="AE40" s="1114"/>
      <c r="AF40" s="1114"/>
      <c r="AG40" s="1114"/>
      <c r="AH40" s="1114"/>
      <c r="AI40" s="1114"/>
      <c r="AJ40" s="1114"/>
      <c r="AK40" s="1114"/>
      <c r="AL40" s="1114"/>
      <c r="AM40" s="1114"/>
      <c r="AN40" s="1114"/>
      <c r="AO40" s="1114"/>
      <c r="AP40" s="1114"/>
      <c r="AQ40" s="1114"/>
      <c r="AR40" s="1114"/>
      <c r="AS40" s="1114"/>
      <c r="AT40" s="1114"/>
      <c r="AU40" s="1114"/>
      <c r="AV40" s="1114"/>
      <c r="AW40" s="1114"/>
      <c r="AX40" s="1114"/>
      <c r="AY40" s="1114"/>
      <c r="AZ40" s="1114"/>
      <c r="BA40" s="1114"/>
      <c r="BB40" s="1114"/>
      <c r="BC40" s="1114"/>
      <c r="BD40" s="1114"/>
      <c r="BE40" s="1114"/>
      <c r="BF40" s="1114"/>
      <c r="BG40" s="1114"/>
      <c r="BH40" s="1115"/>
      <c r="BI40" s="1033"/>
      <c r="BJ40" s="1033"/>
      <c r="BK40" s="1033"/>
      <c r="BL40" s="1033"/>
      <c r="BM40" s="1033"/>
      <c r="BN40" s="1033"/>
      <c r="BO40" s="1033"/>
      <c r="BP40" s="1033"/>
      <c r="BQ40" s="1033"/>
      <c r="BR40" s="1033"/>
      <c r="BS40" s="1033"/>
      <c r="BT40" s="1033"/>
      <c r="BU40" s="1033"/>
      <c r="BV40" s="1033"/>
      <c r="BW40" s="1033"/>
      <c r="BX40" s="1033"/>
    </row>
    <row r="41" spans="3:76" s="7" customFormat="1" ht="4.5" customHeight="1">
      <c r="C41" s="797"/>
      <c r="D41" s="238"/>
      <c r="E41" s="238"/>
      <c r="F41" s="238"/>
      <c r="G41" s="1116"/>
      <c r="H41" s="1116"/>
      <c r="I41" s="1116"/>
      <c r="J41" s="1116"/>
      <c r="K41" s="1116"/>
      <c r="L41" s="1116"/>
      <c r="M41" s="1116"/>
      <c r="N41" s="1116"/>
      <c r="O41" s="1116"/>
      <c r="P41" s="1116"/>
      <c r="Q41" s="1116"/>
      <c r="R41" s="1116"/>
      <c r="S41" s="1116"/>
      <c r="T41" s="1116"/>
      <c r="U41" s="1116"/>
      <c r="V41" s="1116"/>
      <c r="W41" s="1116"/>
      <c r="X41" s="1116"/>
      <c r="Y41" s="1116"/>
      <c r="Z41" s="1116"/>
      <c r="AA41" s="1116"/>
      <c r="AB41" s="1116"/>
      <c r="AC41" s="1116"/>
      <c r="AD41" s="1116"/>
      <c r="AE41" s="1116"/>
      <c r="AF41" s="1116"/>
      <c r="AG41" s="1116"/>
      <c r="AH41" s="1116"/>
      <c r="AI41" s="1116"/>
      <c r="AJ41" s="1116"/>
      <c r="AK41" s="1116"/>
      <c r="AL41" s="1116"/>
      <c r="AM41" s="1116"/>
      <c r="AN41" s="1116"/>
      <c r="AO41" s="1116"/>
      <c r="AP41" s="1116"/>
      <c r="AQ41" s="1116"/>
      <c r="AR41" s="1116"/>
      <c r="AS41" s="1116"/>
      <c r="AT41" s="1116"/>
      <c r="AU41" s="1116"/>
      <c r="AV41" s="1116"/>
      <c r="AW41" s="1116"/>
      <c r="AX41" s="1116"/>
      <c r="AY41" s="1116"/>
      <c r="AZ41" s="1116"/>
      <c r="BA41" s="1116"/>
      <c r="BB41" s="1116"/>
      <c r="BC41" s="1116"/>
      <c r="BD41" s="1116"/>
      <c r="BE41" s="1116"/>
      <c r="BF41" s="1116"/>
      <c r="BG41" s="1116"/>
      <c r="BH41" s="1117"/>
      <c r="BI41" s="1033"/>
      <c r="BJ41" s="1033"/>
      <c r="BK41" s="1033"/>
      <c r="BL41" s="1033"/>
      <c r="BM41" s="1033"/>
      <c r="BN41" s="1033"/>
      <c r="BO41" s="1033"/>
      <c r="BP41" s="1033"/>
      <c r="BQ41" s="1033"/>
      <c r="BR41" s="1033"/>
      <c r="BS41" s="1033"/>
      <c r="BT41" s="1033"/>
      <c r="BU41" s="1033"/>
      <c r="BV41" s="1033"/>
      <c r="BW41" s="1033"/>
      <c r="BX41" s="1033"/>
    </row>
    <row r="42" spans="3:76" s="7" customFormat="1" ht="5.0999999999999996" customHeight="1">
      <c r="C42" s="795"/>
      <c r="D42" s="458" t="s">
        <v>22</v>
      </c>
      <c r="E42" s="458"/>
      <c r="F42" s="458"/>
      <c r="G42" s="206" t="s">
        <v>199</v>
      </c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7"/>
      <c r="BI42" s="1033"/>
      <c r="BJ42" s="1033"/>
      <c r="BK42" s="1033"/>
      <c r="BL42" s="1033"/>
      <c r="BM42" s="1033"/>
      <c r="BN42" s="1033"/>
      <c r="BO42" s="1033"/>
      <c r="BP42" s="1033"/>
      <c r="BQ42" s="1033"/>
      <c r="BR42" s="1033"/>
      <c r="BS42" s="1033"/>
      <c r="BT42" s="1033"/>
      <c r="BU42" s="1033"/>
      <c r="BV42" s="1033"/>
      <c r="BW42" s="1033"/>
      <c r="BX42" s="1033"/>
    </row>
    <row r="43" spans="3:76" s="7" customFormat="1" ht="5.0999999999999996" customHeight="1">
      <c r="C43" s="796"/>
      <c r="D43" s="202"/>
      <c r="E43" s="202"/>
      <c r="F43" s="202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10"/>
      <c r="BI43" s="1033"/>
      <c r="BJ43" s="1033"/>
      <c r="BK43" s="1033"/>
      <c r="BL43" s="1033"/>
      <c r="BM43" s="1033"/>
      <c r="BN43" s="1033"/>
      <c r="BO43" s="1033"/>
      <c r="BP43" s="1033"/>
      <c r="BQ43" s="1033"/>
      <c r="BR43" s="1033"/>
      <c r="BS43" s="1033"/>
      <c r="BT43" s="1033"/>
      <c r="BU43" s="1033"/>
      <c r="BV43" s="1033"/>
      <c r="BW43" s="1033"/>
      <c r="BX43" s="1033"/>
    </row>
    <row r="44" spans="3:76" s="7" customFormat="1" ht="5.0999999999999996" customHeight="1">
      <c r="C44" s="796"/>
      <c r="D44" s="202"/>
      <c r="E44" s="202"/>
      <c r="F44" s="202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10"/>
      <c r="BI44" s="1033"/>
      <c r="BJ44" s="1033"/>
      <c r="BK44" s="1033"/>
      <c r="BL44" s="1033"/>
      <c r="BM44" s="1033"/>
      <c r="BN44" s="1033"/>
      <c r="BO44" s="1033"/>
      <c r="BP44" s="1033"/>
      <c r="BQ44" s="1033"/>
      <c r="BR44" s="1033"/>
      <c r="BS44" s="1033"/>
      <c r="BT44" s="1033"/>
      <c r="BU44" s="1033"/>
      <c r="BV44" s="1033"/>
      <c r="BW44" s="1033"/>
      <c r="BX44" s="1033"/>
    </row>
    <row r="45" spans="3:76" s="7" customFormat="1" ht="13.5" customHeight="1">
      <c r="C45" s="797"/>
      <c r="D45" s="238"/>
      <c r="E45" s="238"/>
      <c r="F45" s="238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8"/>
      <c r="BI45" s="1033"/>
      <c r="BJ45" s="1033"/>
      <c r="BK45" s="1033"/>
      <c r="BL45" s="1033"/>
      <c r="BM45" s="1033"/>
      <c r="BN45" s="1033"/>
      <c r="BO45" s="1033"/>
      <c r="BP45" s="1033"/>
      <c r="BQ45" s="1033"/>
      <c r="BR45" s="1033"/>
      <c r="BS45" s="1033"/>
      <c r="BT45" s="1033"/>
      <c r="BU45" s="1033"/>
      <c r="BV45" s="1033"/>
      <c r="BW45" s="1033"/>
      <c r="BX45" s="1033"/>
    </row>
    <row r="46" spans="3:76" s="7" customFormat="1" ht="5.0999999999999996" customHeight="1">
      <c r="C46" s="795"/>
      <c r="D46" s="458" t="s">
        <v>28</v>
      </c>
      <c r="E46" s="458"/>
      <c r="F46" s="458"/>
      <c r="G46" s="206" t="s">
        <v>192</v>
      </c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7"/>
      <c r="BI46" s="1033"/>
      <c r="BJ46" s="1033"/>
      <c r="BK46" s="1033"/>
      <c r="BL46" s="1033"/>
      <c r="BM46" s="1033"/>
      <c r="BN46" s="1033"/>
      <c r="BO46" s="1033"/>
      <c r="BP46" s="1033"/>
      <c r="BQ46" s="1033"/>
      <c r="BR46" s="1033"/>
      <c r="BS46" s="1033"/>
      <c r="BT46" s="1033"/>
      <c r="BU46" s="1033"/>
      <c r="BV46" s="1033"/>
      <c r="BW46" s="1033"/>
      <c r="BX46" s="1033"/>
    </row>
    <row r="47" spans="3:76" s="7" customFormat="1" ht="5.0999999999999996" customHeight="1">
      <c r="C47" s="796"/>
      <c r="D47" s="202"/>
      <c r="E47" s="202"/>
      <c r="F47" s="202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10"/>
      <c r="BI47" s="1033"/>
      <c r="BJ47" s="1033"/>
      <c r="BK47" s="1033"/>
      <c r="BL47" s="1033"/>
      <c r="BM47" s="1033"/>
      <c r="BN47" s="1033"/>
      <c r="BO47" s="1033"/>
      <c r="BP47" s="1033"/>
      <c r="BQ47" s="1033"/>
      <c r="BR47" s="1033"/>
      <c r="BS47" s="1033"/>
      <c r="BT47" s="1033"/>
      <c r="BU47" s="1033"/>
      <c r="BV47" s="1033"/>
      <c r="BW47" s="1033"/>
      <c r="BX47" s="1033"/>
    </row>
    <row r="48" spans="3:76" s="7" customFormat="1" ht="5.0999999999999996" customHeight="1">
      <c r="C48" s="796"/>
      <c r="D48" s="202"/>
      <c r="E48" s="202"/>
      <c r="F48" s="202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10"/>
      <c r="BI48" s="1033"/>
      <c r="BJ48" s="1033"/>
      <c r="BK48" s="1033"/>
      <c r="BL48" s="1033"/>
      <c r="BM48" s="1033"/>
      <c r="BN48" s="1033"/>
      <c r="BO48" s="1033"/>
      <c r="BP48" s="1033"/>
      <c r="BQ48" s="1033"/>
      <c r="BR48" s="1033"/>
      <c r="BS48" s="1033"/>
      <c r="BT48" s="1033"/>
      <c r="BU48" s="1033"/>
      <c r="BV48" s="1033"/>
      <c r="BW48" s="1033"/>
      <c r="BX48" s="1033"/>
    </row>
    <row r="49" spans="3:76" s="7" customFormat="1" ht="22.5" customHeight="1">
      <c r="C49" s="797"/>
      <c r="D49" s="238"/>
      <c r="E49" s="238"/>
      <c r="F49" s="238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8"/>
      <c r="BI49" s="1033"/>
      <c r="BJ49" s="1033"/>
      <c r="BK49" s="1033"/>
      <c r="BL49" s="1033"/>
      <c r="BM49" s="1033"/>
      <c r="BN49" s="1033"/>
      <c r="BO49" s="1033"/>
      <c r="BP49" s="1033"/>
      <c r="BQ49" s="1033"/>
      <c r="BR49" s="1033"/>
      <c r="BS49" s="1033"/>
      <c r="BT49" s="1033"/>
      <c r="BU49" s="1033"/>
      <c r="BV49" s="1033"/>
      <c r="BW49" s="1033"/>
      <c r="BX49" s="1033"/>
    </row>
    <row r="50" spans="3:76" s="7" customFormat="1" ht="4.5" customHeight="1">
      <c r="C50" s="795"/>
      <c r="D50" s="458" t="s">
        <v>29</v>
      </c>
      <c r="E50" s="458"/>
      <c r="F50" s="458"/>
      <c r="G50" s="206" t="s">
        <v>179</v>
      </c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7"/>
      <c r="BI50" s="1033"/>
      <c r="BJ50" s="1033"/>
      <c r="BK50" s="1033"/>
      <c r="BL50" s="1033"/>
      <c r="BM50" s="1033"/>
      <c r="BN50" s="1033"/>
      <c r="BO50" s="1033"/>
      <c r="BP50" s="1033"/>
      <c r="BQ50" s="1033"/>
      <c r="BR50" s="1033"/>
      <c r="BS50" s="1033"/>
      <c r="BT50" s="1033"/>
      <c r="BU50" s="1033"/>
      <c r="BV50" s="1033"/>
      <c r="BW50" s="1033"/>
      <c r="BX50" s="1033"/>
    </row>
    <row r="51" spans="3:76" s="7" customFormat="1" ht="4.5" customHeight="1">
      <c r="C51" s="796"/>
      <c r="D51" s="202"/>
      <c r="E51" s="202"/>
      <c r="F51" s="202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10"/>
      <c r="BI51" s="1033"/>
      <c r="BJ51" s="1033"/>
      <c r="BK51" s="1033"/>
      <c r="BL51" s="1033"/>
      <c r="BM51" s="1033"/>
      <c r="BN51" s="1033"/>
      <c r="BO51" s="1033"/>
      <c r="BP51" s="1033"/>
      <c r="BQ51" s="1033"/>
      <c r="BR51" s="1033"/>
      <c r="BS51" s="1033"/>
      <c r="BT51" s="1033"/>
      <c r="BU51" s="1033"/>
      <c r="BV51" s="1033"/>
      <c r="BW51" s="1033"/>
      <c r="BX51" s="1033"/>
    </row>
    <row r="52" spans="3:76" s="7" customFormat="1" ht="4.5" customHeight="1">
      <c r="C52" s="796"/>
      <c r="D52" s="202"/>
      <c r="E52" s="202"/>
      <c r="F52" s="202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10"/>
      <c r="BI52" s="1033"/>
      <c r="BJ52" s="1033"/>
      <c r="BK52" s="1033"/>
      <c r="BL52" s="1033"/>
      <c r="BM52" s="1033"/>
      <c r="BN52" s="1033"/>
      <c r="BO52" s="1033"/>
      <c r="BP52" s="1033"/>
      <c r="BQ52" s="1033"/>
      <c r="BR52" s="1033"/>
      <c r="BS52" s="1033"/>
      <c r="BT52" s="1033"/>
      <c r="BU52" s="1033"/>
      <c r="BV52" s="1033"/>
      <c r="BW52" s="1033"/>
      <c r="BX52" s="1033"/>
    </row>
    <row r="53" spans="3:76" s="7" customFormat="1" ht="4.5" customHeight="1">
      <c r="C53" s="797"/>
      <c r="D53" s="238"/>
      <c r="E53" s="238"/>
      <c r="F53" s="238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8"/>
      <c r="BI53" s="1033"/>
      <c r="BJ53" s="1033"/>
      <c r="BK53" s="1033"/>
      <c r="BL53" s="1033"/>
      <c r="BM53" s="1033"/>
      <c r="BN53" s="1033"/>
      <c r="BO53" s="1033"/>
      <c r="BP53" s="1033"/>
      <c r="BQ53" s="1033"/>
      <c r="BR53" s="1033"/>
      <c r="BS53" s="1033"/>
      <c r="BT53" s="1033"/>
      <c r="BU53" s="1033"/>
      <c r="BV53" s="1033"/>
      <c r="BW53" s="1033"/>
      <c r="BX53" s="1033"/>
    </row>
    <row r="54" spans="3:76" s="7" customFormat="1" ht="4.5" customHeight="1">
      <c r="C54" s="795"/>
      <c r="D54" s="458" t="s">
        <v>26</v>
      </c>
      <c r="E54" s="458"/>
      <c r="F54" s="458"/>
      <c r="G54" s="206" t="s">
        <v>195</v>
      </c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7"/>
      <c r="BI54" s="1120">
        <f>IF(FŐLAP!BI193&lt;500000001,BI30+BI34,BI38+BI42+BI46+BI50)</f>
        <v>0</v>
      </c>
      <c r="BJ54" s="1120"/>
      <c r="BK54" s="1120"/>
      <c r="BL54" s="1120"/>
      <c r="BM54" s="1120"/>
      <c r="BN54" s="1120"/>
      <c r="BO54" s="1120"/>
      <c r="BP54" s="1120"/>
      <c r="BQ54" s="1120"/>
      <c r="BR54" s="1120"/>
      <c r="BS54" s="1120"/>
      <c r="BT54" s="1120"/>
      <c r="BU54" s="1120"/>
      <c r="BV54" s="1120"/>
      <c r="BW54" s="1120"/>
      <c r="BX54" s="1120"/>
    </row>
    <row r="55" spans="3:76" s="7" customFormat="1" ht="4.5" customHeight="1">
      <c r="C55" s="796"/>
      <c r="D55" s="202"/>
      <c r="E55" s="202"/>
      <c r="F55" s="202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10"/>
      <c r="BI55" s="1120"/>
      <c r="BJ55" s="1120"/>
      <c r="BK55" s="1120"/>
      <c r="BL55" s="1120"/>
      <c r="BM55" s="1120"/>
      <c r="BN55" s="1120"/>
      <c r="BO55" s="1120"/>
      <c r="BP55" s="1120"/>
      <c r="BQ55" s="1120"/>
      <c r="BR55" s="1120"/>
      <c r="BS55" s="1120"/>
      <c r="BT55" s="1120"/>
      <c r="BU55" s="1120"/>
      <c r="BV55" s="1120"/>
      <c r="BW55" s="1120"/>
      <c r="BX55" s="1120"/>
    </row>
    <row r="56" spans="3:76" s="7" customFormat="1" ht="4.5" customHeight="1">
      <c r="C56" s="796"/>
      <c r="D56" s="202"/>
      <c r="E56" s="202"/>
      <c r="F56" s="202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10"/>
      <c r="BI56" s="1120"/>
      <c r="BJ56" s="1120"/>
      <c r="BK56" s="1120"/>
      <c r="BL56" s="1120"/>
      <c r="BM56" s="1120"/>
      <c r="BN56" s="1120"/>
      <c r="BO56" s="1120"/>
      <c r="BP56" s="1120"/>
      <c r="BQ56" s="1120"/>
      <c r="BR56" s="1120"/>
      <c r="BS56" s="1120"/>
      <c r="BT56" s="1120"/>
      <c r="BU56" s="1120"/>
      <c r="BV56" s="1120"/>
      <c r="BW56" s="1120"/>
      <c r="BX56" s="1120"/>
    </row>
    <row r="57" spans="3:76" s="7" customFormat="1" ht="4.5" customHeight="1">
      <c r="C57" s="797"/>
      <c r="D57" s="238"/>
      <c r="E57" s="238"/>
      <c r="F57" s="238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307"/>
      <c r="BD57" s="307"/>
      <c r="BE57" s="307"/>
      <c r="BF57" s="307"/>
      <c r="BG57" s="307"/>
      <c r="BH57" s="308"/>
      <c r="BI57" s="1120"/>
      <c r="BJ57" s="1120"/>
      <c r="BK57" s="1120"/>
      <c r="BL57" s="1120"/>
      <c r="BM57" s="1120"/>
      <c r="BN57" s="1120"/>
      <c r="BO57" s="1120"/>
      <c r="BP57" s="1120"/>
      <c r="BQ57" s="1120"/>
      <c r="BR57" s="1120"/>
      <c r="BS57" s="1120"/>
      <c r="BT57" s="1120"/>
      <c r="BU57" s="1120"/>
      <c r="BV57" s="1120"/>
      <c r="BW57" s="1120"/>
      <c r="BX57" s="1120"/>
    </row>
    <row r="58" spans="3:76" s="7" customFormat="1" ht="5.0999999999999996" customHeight="1">
      <c r="C58" s="1118" t="s">
        <v>292</v>
      </c>
      <c r="D58" s="1062"/>
      <c r="E58" s="1062"/>
      <c r="F58" s="1062"/>
      <c r="G58" s="1062"/>
      <c r="H58" s="1062"/>
      <c r="I58" s="1062"/>
      <c r="J58" s="1062"/>
      <c r="K58" s="1062"/>
      <c r="L58" s="1062"/>
      <c r="M58" s="1062"/>
      <c r="N58" s="1062"/>
      <c r="O58" s="1062"/>
      <c r="P58" s="1062"/>
      <c r="Q58" s="1062"/>
      <c r="R58" s="1062"/>
      <c r="S58" s="1062"/>
      <c r="T58" s="1062"/>
      <c r="U58" s="1062"/>
      <c r="V58" s="1062"/>
      <c r="W58" s="1062"/>
      <c r="X58" s="1062"/>
      <c r="Y58" s="1062"/>
      <c r="Z58" s="1062"/>
      <c r="AA58" s="1062"/>
      <c r="AB58" s="1062"/>
      <c r="AC58" s="1062"/>
      <c r="AD58" s="1062"/>
      <c r="AE58" s="1062"/>
      <c r="AF58" s="1062"/>
      <c r="AG58" s="1062"/>
      <c r="AH58" s="1062"/>
      <c r="AI58" s="1062"/>
      <c r="AJ58" s="1062"/>
      <c r="AK58" s="1062"/>
      <c r="AL58" s="1062"/>
      <c r="AM58" s="1062"/>
      <c r="AN58" s="1062"/>
      <c r="AO58" s="1062"/>
      <c r="AP58" s="1062"/>
      <c r="AQ58" s="1062"/>
      <c r="AR58" s="1062"/>
      <c r="AS58" s="1062"/>
      <c r="AT58" s="1062"/>
      <c r="AU58" s="1062"/>
      <c r="AV58" s="1062"/>
      <c r="AW58" s="1062"/>
      <c r="AX58" s="1062"/>
      <c r="AY58" s="1062"/>
      <c r="AZ58" s="1062"/>
      <c r="BA58" s="1062"/>
      <c r="BB58" s="1062"/>
      <c r="BC58" s="1062"/>
      <c r="BD58" s="1062"/>
      <c r="BE58" s="1062"/>
      <c r="BF58" s="1062"/>
      <c r="BG58" s="1062"/>
      <c r="BH58" s="1063"/>
      <c r="BI58" s="357"/>
      <c r="BJ58" s="1084"/>
      <c r="BK58" s="1084"/>
      <c r="BL58" s="1084"/>
      <c r="BM58" s="1084"/>
      <c r="BN58" s="1084"/>
      <c r="BO58" s="1084"/>
      <c r="BP58" s="1084"/>
      <c r="BQ58" s="1084"/>
      <c r="BR58" s="1084"/>
      <c r="BS58" s="1084"/>
      <c r="BT58" s="1084"/>
      <c r="BU58" s="1084"/>
      <c r="BV58" s="1084"/>
      <c r="BW58" s="1084"/>
      <c r="BX58" s="1085"/>
    </row>
    <row r="59" spans="3:76" s="7" customFormat="1" ht="5.0999999999999996" customHeight="1">
      <c r="C59" s="1119"/>
      <c r="D59" s="1064"/>
      <c r="E59" s="1064"/>
      <c r="F59" s="1064"/>
      <c r="G59" s="1064"/>
      <c r="H59" s="1064"/>
      <c r="I59" s="1064"/>
      <c r="J59" s="1064"/>
      <c r="K59" s="1064"/>
      <c r="L59" s="1064"/>
      <c r="M59" s="1064"/>
      <c r="N59" s="1064"/>
      <c r="O59" s="1064"/>
      <c r="P59" s="1064"/>
      <c r="Q59" s="1064"/>
      <c r="R59" s="1064"/>
      <c r="S59" s="1064"/>
      <c r="T59" s="1064"/>
      <c r="U59" s="1064"/>
      <c r="V59" s="1064"/>
      <c r="W59" s="1064"/>
      <c r="X59" s="1064"/>
      <c r="Y59" s="1064"/>
      <c r="Z59" s="1064"/>
      <c r="AA59" s="1064"/>
      <c r="AB59" s="1064"/>
      <c r="AC59" s="1064"/>
      <c r="AD59" s="1064"/>
      <c r="AE59" s="1064"/>
      <c r="AF59" s="1064"/>
      <c r="AG59" s="1064"/>
      <c r="AH59" s="1064"/>
      <c r="AI59" s="1064"/>
      <c r="AJ59" s="1064"/>
      <c r="AK59" s="1064"/>
      <c r="AL59" s="1064"/>
      <c r="AM59" s="1064"/>
      <c r="AN59" s="1064"/>
      <c r="AO59" s="1064"/>
      <c r="AP59" s="1064"/>
      <c r="AQ59" s="1064"/>
      <c r="AR59" s="1064"/>
      <c r="AS59" s="1064"/>
      <c r="AT59" s="1064"/>
      <c r="AU59" s="1064"/>
      <c r="AV59" s="1064"/>
      <c r="AW59" s="1064"/>
      <c r="AX59" s="1064"/>
      <c r="AY59" s="1064"/>
      <c r="AZ59" s="1064"/>
      <c r="BA59" s="1064"/>
      <c r="BB59" s="1064"/>
      <c r="BC59" s="1064"/>
      <c r="BD59" s="1064"/>
      <c r="BE59" s="1064"/>
      <c r="BF59" s="1064"/>
      <c r="BG59" s="1064"/>
      <c r="BH59" s="1065"/>
      <c r="BI59" s="1086"/>
      <c r="BJ59" s="1087"/>
      <c r="BK59" s="1087"/>
      <c r="BL59" s="1087"/>
      <c r="BM59" s="1087"/>
      <c r="BN59" s="1087"/>
      <c r="BO59" s="1087"/>
      <c r="BP59" s="1087"/>
      <c r="BQ59" s="1087"/>
      <c r="BR59" s="1087"/>
      <c r="BS59" s="1087"/>
      <c r="BT59" s="1087"/>
      <c r="BU59" s="1087"/>
      <c r="BV59" s="1087"/>
      <c r="BW59" s="1087"/>
      <c r="BX59" s="1088"/>
    </row>
    <row r="60" spans="3:76" s="7" customFormat="1" ht="3.75" customHeight="1">
      <c r="C60" s="1119"/>
      <c r="D60" s="1064"/>
      <c r="E60" s="1064"/>
      <c r="F60" s="1064"/>
      <c r="G60" s="1064"/>
      <c r="H60" s="1064"/>
      <c r="I60" s="1064"/>
      <c r="J60" s="1064"/>
      <c r="K60" s="1064"/>
      <c r="L60" s="1064"/>
      <c r="M60" s="1064"/>
      <c r="N60" s="1064"/>
      <c r="O60" s="1064"/>
      <c r="P60" s="1064"/>
      <c r="Q60" s="1064"/>
      <c r="R60" s="1064"/>
      <c r="S60" s="1064"/>
      <c r="T60" s="1064"/>
      <c r="U60" s="1064"/>
      <c r="V60" s="1064"/>
      <c r="W60" s="1064"/>
      <c r="X60" s="1064"/>
      <c r="Y60" s="1064"/>
      <c r="Z60" s="1064"/>
      <c r="AA60" s="1064"/>
      <c r="AB60" s="1064"/>
      <c r="AC60" s="1064"/>
      <c r="AD60" s="1064"/>
      <c r="AE60" s="1064"/>
      <c r="AF60" s="1064"/>
      <c r="AG60" s="1064"/>
      <c r="AH60" s="1064"/>
      <c r="AI60" s="1064"/>
      <c r="AJ60" s="1064"/>
      <c r="AK60" s="1064"/>
      <c r="AL60" s="1064"/>
      <c r="AM60" s="1064"/>
      <c r="AN60" s="1064"/>
      <c r="AO60" s="1064"/>
      <c r="AP60" s="1064"/>
      <c r="AQ60" s="1064"/>
      <c r="AR60" s="1064"/>
      <c r="AS60" s="1064"/>
      <c r="AT60" s="1064"/>
      <c r="AU60" s="1064"/>
      <c r="AV60" s="1064"/>
      <c r="AW60" s="1064"/>
      <c r="AX60" s="1064"/>
      <c r="AY60" s="1064"/>
      <c r="AZ60" s="1064"/>
      <c r="BA60" s="1064"/>
      <c r="BB60" s="1064"/>
      <c r="BC60" s="1064"/>
      <c r="BD60" s="1064"/>
      <c r="BE60" s="1064"/>
      <c r="BF60" s="1064"/>
      <c r="BG60" s="1064"/>
      <c r="BH60" s="1065"/>
      <c r="BI60" s="1086"/>
      <c r="BJ60" s="1087"/>
      <c r="BK60" s="1087"/>
      <c r="BL60" s="1087"/>
      <c r="BM60" s="1087"/>
      <c r="BN60" s="1087"/>
      <c r="BO60" s="1087"/>
      <c r="BP60" s="1087"/>
      <c r="BQ60" s="1087"/>
      <c r="BR60" s="1087"/>
      <c r="BS60" s="1087"/>
      <c r="BT60" s="1087"/>
      <c r="BU60" s="1087"/>
      <c r="BV60" s="1087"/>
      <c r="BW60" s="1087"/>
      <c r="BX60" s="1088"/>
    </row>
    <row r="61" spans="3:76" s="7" customFormat="1" ht="2.25" customHeight="1">
      <c r="C61" s="1119"/>
      <c r="D61" s="1064"/>
      <c r="E61" s="1064"/>
      <c r="F61" s="1064"/>
      <c r="G61" s="1064"/>
      <c r="H61" s="1064"/>
      <c r="I61" s="1064"/>
      <c r="J61" s="1064"/>
      <c r="K61" s="1064"/>
      <c r="L61" s="1064"/>
      <c r="M61" s="1064"/>
      <c r="N61" s="1064"/>
      <c r="O61" s="1064"/>
      <c r="P61" s="1064"/>
      <c r="Q61" s="1064"/>
      <c r="R61" s="1064"/>
      <c r="S61" s="1064"/>
      <c r="T61" s="1064"/>
      <c r="U61" s="1064"/>
      <c r="V61" s="1064"/>
      <c r="W61" s="1064"/>
      <c r="X61" s="1064"/>
      <c r="Y61" s="1064"/>
      <c r="Z61" s="1064"/>
      <c r="AA61" s="1064"/>
      <c r="AB61" s="1064"/>
      <c r="AC61" s="1064"/>
      <c r="AD61" s="1064"/>
      <c r="AE61" s="1064"/>
      <c r="AF61" s="1064"/>
      <c r="AG61" s="1064"/>
      <c r="AH61" s="1064"/>
      <c r="AI61" s="1064"/>
      <c r="AJ61" s="1064"/>
      <c r="AK61" s="1064"/>
      <c r="AL61" s="1064"/>
      <c r="AM61" s="1064"/>
      <c r="AN61" s="1064"/>
      <c r="AO61" s="1064"/>
      <c r="AP61" s="1064"/>
      <c r="AQ61" s="1064"/>
      <c r="AR61" s="1064"/>
      <c r="AS61" s="1064"/>
      <c r="AT61" s="1064"/>
      <c r="AU61" s="1064"/>
      <c r="AV61" s="1064"/>
      <c r="AW61" s="1064"/>
      <c r="AX61" s="1064"/>
      <c r="AY61" s="1064"/>
      <c r="AZ61" s="1064"/>
      <c r="BA61" s="1064"/>
      <c r="BB61" s="1064"/>
      <c r="BC61" s="1064"/>
      <c r="BD61" s="1064"/>
      <c r="BE61" s="1064"/>
      <c r="BF61" s="1064"/>
      <c r="BG61" s="1064"/>
      <c r="BH61" s="1065"/>
      <c r="BI61" s="1086"/>
      <c r="BJ61" s="1089"/>
      <c r="BK61" s="1089"/>
      <c r="BL61" s="1089"/>
      <c r="BM61" s="1089"/>
      <c r="BN61" s="1089"/>
      <c r="BO61" s="1089"/>
      <c r="BP61" s="1089"/>
      <c r="BQ61" s="1089"/>
      <c r="BR61" s="1089"/>
      <c r="BS61" s="1089"/>
      <c r="BT61" s="1089"/>
      <c r="BU61" s="1089"/>
      <c r="BV61" s="1089"/>
      <c r="BW61" s="1089"/>
      <c r="BX61" s="1088"/>
    </row>
    <row r="62" spans="3:76" s="7" customFormat="1" ht="10.5" customHeight="1">
      <c r="C62" s="1092"/>
      <c r="D62" s="1093"/>
      <c r="E62" s="1093"/>
      <c r="F62" s="1093"/>
      <c r="G62" s="1094" t="s">
        <v>462</v>
      </c>
      <c r="H62" s="1094"/>
      <c r="I62" s="1094"/>
      <c r="J62" s="1094"/>
      <c r="K62" s="1094"/>
      <c r="L62" s="1094"/>
      <c r="M62" s="1094"/>
      <c r="N62" s="1094"/>
      <c r="O62" s="1094"/>
      <c r="P62" s="1094"/>
      <c r="Q62" s="1094"/>
      <c r="R62" s="1094"/>
      <c r="S62" s="1094"/>
      <c r="T62" s="1094"/>
      <c r="U62" s="1094"/>
      <c r="V62" s="1094"/>
      <c r="W62" s="1094"/>
      <c r="X62" s="1094"/>
      <c r="Y62" s="1094"/>
      <c r="Z62" s="1094"/>
      <c r="AA62" s="1094"/>
      <c r="AB62" s="1094"/>
      <c r="AC62" s="1094"/>
      <c r="AD62" s="1094"/>
      <c r="AE62" s="1094"/>
      <c r="AF62" s="1094"/>
      <c r="AG62" s="1094"/>
      <c r="AH62" s="1094"/>
      <c r="AI62" s="1094"/>
      <c r="AJ62" s="1094"/>
      <c r="AK62" s="1094"/>
      <c r="AL62" s="1094"/>
      <c r="AM62" s="1094"/>
      <c r="AN62" s="1094"/>
      <c r="AO62" s="1094"/>
      <c r="AP62" s="1094"/>
      <c r="AQ62" s="1094"/>
      <c r="AR62" s="1094"/>
      <c r="AS62" s="1094"/>
      <c r="AT62" s="1094"/>
      <c r="AU62" s="1094"/>
      <c r="AV62" s="1094"/>
      <c r="AW62" s="1094"/>
      <c r="AX62" s="1094"/>
      <c r="AY62" s="1094"/>
      <c r="AZ62" s="1094"/>
      <c r="BA62" s="1094"/>
      <c r="BB62" s="1094"/>
      <c r="BC62" s="1094"/>
      <c r="BD62" s="1094"/>
      <c r="BE62" s="1094"/>
      <c r="BF62" s="1094"/>
      <c r="BG62" s="1094"/>
      <c r="BH62" s="1094"/>
      <c r="BI62" s="1094"/>
      <c r="BJ62" s="1094"/>
      <c r="BK62" s="1094"/>
      <c r="BL62" s="1094"/>
      <c r="BM62" s="1094"/>
      <c r="BN62" s="1094"/>
      <c r="BO62" s="1094"/>
      <c r="BP62" s="1094"/>
      <c r="BQ62" s="1094"/>
      <c r="BR62" s="1094"/>
      <c r="BS62" s="1094"/>
      <c r="BT62" s="1094"/>
      <c r="BU62" s="1094"/>
      <c r="BV62" s="1094"/>
      <c r="BW62" s="1094"/>
      <c r="BX62" s="1095"/>
    </row>
    <row r="63" spans="3:76" s="7" customFormat="1" ht="10.5" customHeight="1">
      <c r="C63" s="1096"/>
      <c r="D63" s="1097"/>
      <c r="E63" s="1097"/>
      <c r="F63" s="1097"/>
      <c r="G63" s="1098" t="s">
        <v>461</v>
      </c>
      <c r="H63" s="1099"/>
      <c r="I63" s="1099"/>
      <c r="J63" s="1099"/>
      <c r="K63" s="1099"/>
      <c r="L63" s="1099"/>
      <c r="M63" s="1099"/>
      <c r="N63" s="1099"/>
      <c r="O63" s="1099"/>
      <c r="P63" s="1099"/>
      <c r="Q63" s="1099"/>
      <c r="R63" s="1099"/>
      <c r="S63" s="1099"/>
      <c r="T63" s="1099"/>
      <c r="U63" s="1099"/>
      <c r="V63" s="1099"/>
      <c r="W63" s="1099"/>
      <c r="X63" s="1099"/>
      <c r="Y63" s="1099"/>
      <c r="Z63" s="1099"/>
      <c r="AA63" s="1099"/>
      <c r="AB63" s="1099"/>
      <c r="AC63" s="1099"/>
      <c r="AD63" s="1099"/>
      <c r="AE63" s="1099"/>
      <c r="AF63" s="1099"/>
      <c r="AG63" s="1099"/>
      <c r="AH63" s="1099"/>
      <c r="AI63" s="1099"/>
      <c r="AJ63" s="1099"/>
      <c r="AK63" s="1099"/>
      <c r="AL63" s="1099"/>
      <c r="AM63" s="1099"/>
      <c r="AN63" s="1099"/>
      <c r="AO63" s="1099"/>
      <c r="AP63" s="1099"/>
      <c r="AQ63" s="1099"/>
      <c r="AR63" s="1099"/>
      <c r="AS63" s="1099"/>
      <c r="AT63" s="1099"/>
      <c r="AU63" s="1099"/>
      <c r="AV63" s="1099"/>
      <c r="AW63" s="1099"/>
      <c r="AX63" s="1099"/>
      <c r="AY63" s="1099"/>
      <c r="AZ63" s="1099"/>
      <c r="BA63" s="1099"/>
      <c r="BB63" s="1099"/>
      <c r="BC63" s="1099"/>
      <c r="BD63" s="1099"/>
      <c r="BE63" s="1099"/>
      <c r="BF63" s="1099"/>
      <c r="BG63" s="1099"/>
      <c r="BH63" s="1099"/>
      <c r="BI63" s="1099"/>
      <c r="BJ63" s="1099"/>
      <c r="BK63" s="1099"/>
      <c r="BL63" s="1099"/>
      <c r="BM63" s="1099"/>
      <c r="BN63" s="1099"/>
      <c r="BO63" s="1099"/>
      <c r="BP63" s="1099"/>
      <c r="BQ63" s="1099"/>
      <c r="BR63" s="1099"/>
      <c r="BS63" s="1099"/>
      <c r="BT63" s="1099"/>
      <c r="BU63" s="1099"/>
      <c r="BV63" s="1099"/>
      <c r="BW63" s="1099"/>
      <c r="BX63" s="1100"/>
    </row>
    <row r="64" spans="3:76" s="7" customFormat="1" ht="5.0999999999999996" customHeight="1">
      <c r="C64" s="18"/>
      <c r="D64" s="202" t="s">
        <v>13</v>
      </c>
      <c r="E64" s="202"/>
      <c r="F64" s="202"/>
      <c r="G64" s="224" t="s">
        <v>155</v>
      </c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5"/>
      <c r="BI64" s="360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2"/>
    </row>
    <row r="65" spans="3:76" s="7" customFormat="1" ht="5.0999999999999996" customHeight="1">
      <c r="C65" s="18"/>
      <c r="D65" s="202"/>
      <c r="E65" s="202"/>
      <c r="F65" s="202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5"/>
      <c r="BI65" s="360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2"/>
    </row>
    <row r="66" spans="3:76" s="7" customFormat="1" ht="5.0999999999999996" customHeight="1">
      <c r="C66" s="18"/>
      <c r="D66" s="202"/>
      <c r="E66" s="202"/>
      <c r="F66" s="202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5"/>
      <c r="BI66" s="360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2"/>
    </row>
    <row r="67" spans="3:76" s="7" customFormat="1" ht="6.6" customHeight="1">
      <c r="C67" s="38"/>
      <c r="D67" s="238"/>
      <c r="E67" s="238"/>
      <c r="F67" s="238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8"/>
      <c r="BI67" s="1081"/>
      <c r="BJ67" s="1082"/>
      <c r="BK67" s="1082"/>
      <c r="BL67" s="1082"/>
      <c r="BM67" s="1082"/>
      <c r="BN67" s="1082"/>
      <c r="BO67" s="1082"/>
      <c r="BP67" s="1082"/>
      <c r="BQ67" s="1082"/>
      <c r="BR67" s="1082"/>
      <c r="BS67" s="1082"/>
      <c r="BT67" s="1082"/>
      <c r="BU67" s="1082"/>
      <c r="BV67" s="1082"/>
      <c r="BW67" s="1082"/>
      <c r="BX67" s="1083"/>
    </row>
    <row r="68" spans="3:76" s="7" customFormat="1" ht="6" customHeight="1">
      <c r="C68" s="37"/>
      <c r="D68" s="458" t="s">
        <v>15</v>
      </c>
      <c r="E68" s="458"/>
      <c r="F68" s="458"/>
      <c r="G68" s="206" t="s">
        <v>156</v>
      </c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7"/>
      <c r="BI68" s="357"/>
      <c r="BJ68" s="358"/>
      <c r="BK68" s="358"/>
      <c r="BL68" s="358"/>
      <c r="BM68" s="358"/>
      <c r="BN68" s="358"/>
      <c r="BO68" s="358"/>
      <c r="BP68" s="358"/>
      <c r="BQ68" s="358"/>
      <c r="BR68" s="358"/>
      <c r="BS68" s="358"/>
      <c r="BT68" s="358"/>
      <c r="BU68" s="358"/>
      <c r="BV68" s="358"/>
      <c r="BW68" s="358"/>
      <c r="BX68" s="359"/>
    </row>
    <row r="69" spans="3:76" s="7" customFormat="1" ht="6.6" customHeight="1">
      <c r="C69" s="18"/>
      <c r="D69" s="202"/>
      <c r="E69" s="202"/>
      <c r="F69" s="202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10"/>
      <c r="BI69" s="360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2"/>
    </row>
    <row r="70" spans="3:76" s="7" customFormat="1" ht="5.0999999999999996" customHeight="1">
      <c r="C70" s="18"/>
      <c r="D70" s="202"/>
      <c r="E70" s="202"/>
      <c r="F70" s="202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10"/>
      <c r="BI70" s="360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2"/>
    </row>
    <row r="71" spans="3:76" s="7" customFormat="1" ht="5.0999999999999996" customHeight="1">
      <c r="C71" s="38"/>
      <c r="D71" s="238"/>
      <c r="E71" s="238"/>
      <c r="F71" s="238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7"/>
      <c r="AY71" s="307"/>
      <c r="AZ71" s="307"/>
      <c r="BA71" s="307"/>
      <c r="BB71" s="307"/>
      <c r="BC71" s="307"/>
      <c r="BD71" s="307"/>
      <c r="BE71" s="307"/>
      <c r="BF71" s="307"/>
      <c r="BG71" s="307"/>
      <c r="BH71" s="308"/>
      <c r="BI71" s="1081"/>
      <c r="BJ71" s="1082"/>
      <c r="BK71" s="1082"/>
      <c r="BL71" s="1082"/>
      <c r="BM71" s="1082"/>
      <c r="BN71" s="1082"/>
      <c r="BO71" s="1082"/>
      <c r="BP71" s="1082"/>
      <c r="BQ71" s="1082"/>
      <c r="BR71" s="1082"/>
      <c r="BS71" s="1082"/>
      <c r="BT71" s="1082"/>
      <c r="BU71" s="1082"/>
      <c r="BV71" s="1082"/>
      <c r="BW71" s="1082"/>
      <c r="BX71" s="1083"/>
    </row>
    <row r="72" spans="3:76" s="7" customFormat="1" ht="5.0999999999999996" customHeight="1">
      <c r="C72" s="37"/>
      <c r="D72" s="458" t="s">
        <v>19</v>
      </c>
      <c r="E72" s="458"/>
      <c r="F72" s="458"/>
      <c r="G72" s="221" t="s">
        <v>157</v>
      </c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2"/>
      <c r="BI72" s="357"/>
      <c r="BJ72" s="358"/>
      <c r="BK72" s="358"/>
      <c r="BL72" s="358"/>
      <c r="BM72" s="358"/>
      <c r="BN72" s="358"/>
      <c r="BO72" s="358"/>
      <c r="BP72" s="358"/>
      <c r="BQ72" s="358"/>
      <c r="BR72" s="358"/>
      <c r="BS72" s="358"/>
      <c r="BT72" s="358"/>
      <c r="BU72" s="358"/>
      <c r="BV72" s="358"/>
      <c r="BW72" s="358"/>
      <c r="BX72" s="359"/>
    </row>
    <row r="73" spans="3:76" s="7" customFormat="1" ht="5.0999999999999996" customHeight="1">
      <c r="C73" s="18"/>
      <c r="D73" s="202"/>
      <c r="E73" s="202"/>
      <c r="F73" s="202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5"/>
      <c r="BI73" s="360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2"/>
    </row>
    <row r="74" spans="3:76" s="7" customFormat="1" ht="5.0999999999999996" customHeight="1">
      <c r="C74" s="18"/>
      <c r="D74" s="202"/>
      <c r="E74" s="202"/>
      <c r="F74" s="202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5"/>
      <c r="BI74" s="360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2"/>
    </row>
    <row r="75" spans="3:76" s="7" customFormat="1" ht="5.0999999999999996" customHeight="1">
      <c r="C75" s="38"/>
      <c r="D75" s="238"/>
      <c r="E75" s="238"/>
      <c r="F75" s="238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8"/>
      <c r="BI75" s="1081"/>
      <c r="BJ75" s="1082"/>
      <c r="BK75" s="1082"/>
      <c r="BL75" s="1082"/>
      <c r="BM75" s="1082"/>
      <c r="BN75" s="1082"/>
      <c r="BO75" s="1082"/>
      <c r="BP75" s="1082"/>
      <c r="BQ75" s="1082"/>
      <c r="BR75" s="1082"/>
      <c r="BS75" s="1082"/>
      <c r="BT75" s="1082"/>
      <c r="BU75" s="1082"/>
      <c r="BV75" s="1082"/>
      <c r="BW75" s="1082"/>
      <c r="BX75" s="1083"/>
    </row>
    <row r="76" spans="3:76" s="7" customFormat="1" ht="5.0999999999999996" customHeight="1">
      <c r="C76" s="18"/>
      <c r="D76" s="458" t="s">
        <v>22</v>
      </c>
      <c r="E76" s="458"/>
      <c r="F76" s="458"/>
      <c r="G76" s="221" t="s">
        <v>158</v>
      </c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2"/>
      <c r="BI76" s="357"/>
      <c r="BJ76" s="358"/>
      <c r="BK76" s="358"/>
      <c r="BL76" s="358"/>
      <c r="BM76" s="358"/>
      <c r="BN76" s="358"/>
      <c r="BO76" s="358"/>
      <c r="BP76" s="358"/>
      <c r="BQ76" s="358"/>
      <c r="BR76" s="358"/>
      <c r="BS76" s="358"/>
      <c r="BT76" s="358"/>
      <c r="BU76" s="358"/>
      <c r="BV76" s="358"/>
      <c r="BW76" s="358"/>
      <c r="BX76" s="359"/>
    </row>
    <row r="77" spans="3:76" s="7" customFormat="1" ht="5.0999999999999996" customHeight="1">
      <c r="C77" s="18"/>
      <c r="D77" s="202"/>
      <c r="E77" s="202"/>
      <c r="F77" s="202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5"/>
      <c r="BI77" s="360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2"/>
    </row>
    <row r="78" spans="3:76" s="7" customFormat="1" ht="5.0999999999999996" customHeight="1">
      <c r="C78" s="18"/>
      <c r="D78" s="202"/>
      <c r="E78" s="202"/>
      <c r="F78" s="202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5"/>
      <c r="BI78" s="360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2"/>
    </row>
    <row r="79" spans="3:76" s="7" customFormat="1" ht="5.0999999999999996" customHeight="1">
      <c r="C79" s="18"/>
      <c r="D79" s="238"/>
      <c r="E79" s="238"/>
      <c r="F79" s="238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8"/>
      <c r="BI79" s="1081"/>
      <c r="BJ79" s="1082"/>
      <c r="BK79" s="1082"/>
      <c r="BL79" s="1082"/>
      <c r="BM79" s="1082"/>
      <c r="BN79" s="1082"/>
      <c r="BO79" s="1082"/>
      <c r="BP79" s="1082"/>
      <c r="BQ79" s="1082"/>
      <c r="BR79" s="1082"/>
      <c r="BS79" s="1082"/>
      <c r="BT79" s="1082"/>
      <c r="BU79" s="1082"/>
      <c r="BV79" s="1082"/>
      <c r="BW79" s="1082"/>
      <c r="BX79" s="1083"/>
    </row>
    <row r="80" spans="3:76" s="7" customFormat="1" ht="5.0999999999999996" customHeight="1">
      <c r="C80" s="37"/>
      <c r="D80" s="458" t="s">
        <v>28</v>
      </c>
      <c r="E80" s="458"/>
      <c r="F80" s="458"/>
      <c r="G80" s="206" t="s">
        <v>159</v>
      </c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7"/>
      <c r="BI80" s="357"/>
      <c r="BJ80" s="358"/>
      <c r="BK80" s="358"/>
      <c r="BL80" s="358"/>
      <c r="BM80" s="358"/>
      <c r="BN80" s="358"/>
      <c r="BO80" s="358"/>
      <c r="BP80" s="358"/>
      <c r="BQ80" s="358"/>
      <c r="BR80" s="358"/>
      <c r="BS80" s="358"/>
      <c r="BT80" s="358"/>
      <c r="BU80" s="358"/>
      <c r="BV80" s="358"/>
      <c r="BW80" s="358"/>
      <c r="BX80" s="359"/>
    </row>
    <row r="81" spans="1:76" s="7" customFormat="1" ht="5.0999999999999996" customHeight="1">
      <c r="C81" s="18"/>
      <c r="D81" s="202"/>
      <c r="E81" s="202"/>
      <c r="F81" s="202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10"/>
      <c r="BI81" s="360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2"/>
    </row>
    <row r="82" spans="1:76" ht="5.0999999999999996" customHeight="1">
      <c r="A82" s="7"/>
      <c r="B82" s="7"/>
      <c r="C82" s="18"/>
      <c r="D82" s="202"/>
      <c r="E82" s="202"/>
      <c r="F82" s="202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10"/>
      <c r="BI82" s="360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2"/>
    </row>
    <row r="83" spans="1:76" ht="5.0999999999999996" customHeight="1">
      <c r="A83" s="7"/>
      <c r="B83" s="7"/>
      <c r="C83" s="18"/>
      <c r="D83" s="238"/>
      <c r="E83" s="238"/>
      <c r="F83" s="238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307"/>
      <c r="BD83" s="307"/>
      <c r="BE83" s="307"/>
      <c r="BF83" s="307"/>
      <c r="BG83" s="307"/>
      <c r="BH83" s="308"/>
      <c r="BI83" s="1081"/>
      <c r="BJ83" s="1082"/>
      <c r="BK83" s="1082"/>
      <c r="BL83" s="1082"/>
      <c r="BM83" s="1082"/>
      <c r="BN83" s="1082"/>
      <c r="BO83" s="1082"/>
      <c r="BP83" s="1082"/>
      <c r="BQ83" s="1082"/>
      <c r="BR83" s="1082"/>
      <c r="BS83" s="1082"/>
      <c r="BT83" s="1082"/>
      <c r="BU83" s="1082"/>
      <c r="BV83" s="1082"/>
      <c r="BW83" s="1082"/>
      <c r="BX83" s="1083"/>
    </row>
    <row r="84" spans="1:76" ht="5.0999999999999996" customHeight="1">
      <c r="A84" s="7"/>
      <c r="B84" s="7"/>
      <c r="C84" s="37"/>
      <c r="D84" s="458" t="s">
        <v>29</v>
      </c>
      <c r="E84" s="458"/>
      <c r="F84" s="458"/>
      <c r="G84" s="206" t="s">
        <v>198</v>
      </c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7"/>
      <c r="BI84" s="357"/>
      <c r="BJ84" s="358"/>
      <c r="BK84" s="358"/>
      <c r="BL84" s="358"/>
      <c r="BM84" s="358"/>
      <c r="BN84" s="358"/>
      <c r="BO84" s="358"/>
      <c r="BP84" s="358"/>
      <c r="BQ84" s="358"/>
      <c r="BR84" s="358"/>
      <c r="BS84" s="358"/>
      <c r="BT84" s="358"/>
      <c r="BU84" s="358"/>
      <c r="BV84" s="358"/>
      <c r="BW84" s="358"/>
      <c r="BX84" s="359"/>
    </row>
    <row r="85" spans="1:76" ht="5.0999999999999996" customHeight="1">
      <c r="A85" s="7"/>
      <c r="B85" s="7"/>
      <c r="C85" s="18"/>
      <c r="D85" s="202"/>
      <c r="E85" s="202"/>
      <c r="F85" s="202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10"/>
      <c r="BI85" s="360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2"/>
    </row>
    <row r="86" spans="1:76" ht="5.0999999999999996" customHeight="1">
      <c r="A86" s="7"/>
      <c r="B86" s="7"/>
      <c r="C86" s="18"/>
      <c r="D86" s="202"/>
      <c r="E86" s="202"/>
      <c r="F86" s="202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10"/>
      <c r="BI86" s="360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2"/>
    </row>
    <row r="87" spans="1:76" ht="5.0999999999999996" customHeight="1">
      <c r="A87" s="7"/>
      <c r="B87" s="7"/>
      <c r="C87" s="18"/>
      <c r="D87" s="238"/>
      <c r="E87" s="238"/>
      <c r="F87" s="238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7"/>
      <c r="AQ87" s="307"/>
      <c r="AR87" s="307"/>
      <c r="AS87" s="307"/>
      <c r="AT87" s="307"/>
      <c r="AU87" s="307"/>
      <c r="AV87" s="307"/>
      <c r="AW87" s="307"/>
      <c r="AX87" s="307"/>
      <c r="AY87" s="307"/>
      <c r="AZ87" s="307"/>
      <c r="BA87" s="307"/>
      <c r="BB87" s="307"/>
      <c r="BC87" s="307"/>
      <c r="BD87" s="307"/>
      <c r="BE87" s="307"/>
      <c r="BF87" s="307"/>
      <c r="BG87" s="307"/>
      <c r="BH87" s="308"/>
      <c r="BI87" s="1081"/>
      <c r="BJ87" s="1082"/>
      <c r="BK87" s="1082"/>
      <c r="BL87" s="1082"/>
      <c r="BM87" s="1082"/>
      <c r="BN87" s="1082"/>
      <c r="BO87" s="1082"/>
      <c r="BP87" s="1082"/>
      <c r="BQ87" s="1082"/>
      <c r="BR87" s="1082"/>
      <c r="BS87" s="1082"/>
      <c r="BT87" s="1082"/>
      <c r="BU87" s="1082"/>
      <c r="BV87" s="1082"/>
      <c r="BW87" s="1082"/>
      <c r="BX87" s="1083"/>
    </row>
    <row r="88" spans="1:76" ht="5.0999999999999996" customHeight="1">
      <c r="A88" s="7"/>
      <c r="B88" s="7"/>
      <c r="C88" s="37"/>
      <c r="D88" s="458" t="s">
        <v>26</v>
      </c>
      <c r="E88" s="458"/>
      <c r="F88" s="458"/>
      <c r="G88" s="206" t="s">
        <v>181</v>
      </c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7"/>
      <c r="BI88" s="357"/>
      <c r="BJ88" s="358"/>
      <c r="BK88" s="358"/>
      <c r="BL88" s="358"/>
      <c r="BM88" s="358"/>
      <c r="BN88" s="358"/>
      <c r="BO88" s="358"/>
      <c r="BP88" s="358"/>
      <c r="BQ88" s="358"/>
      <c r="BR88" s="358"/>
      <c r="BS88" s="358"/>
      <c r="BT88" s="358"/>
      <c r="BU88" s="358"/>
      <c r="BV88" s="358"/>
      <c r="BW88" s="358"/>
      <c r="BX88" s="359"/>
    </row>
    <row r="89" spans="1:76" ht="5.0999999999999996" customHeight="1">
      <c r="A89" s="7"/>
      <c r="B89" s="7"/>
      <c r="C89" s="18"/>
      <c r="D89" s="202"/>
      <c r="E89" s="202"/>
      <c r="F89" s="202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10"/>
      <c r="BI89" s="360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2"/>
    </row>
    <row r="90" spans="1:76" ht="5.0999999999999996" customHeight="1">
      <c r="A90" s="7"/>
      <c r="B90" s="7"/>
      <c r="C90" s="18"/>
      <c r="D90" s="202"/>
      <c r="E90" s="202"/>
      <c r="F90" s="202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10"/>
      <c r="BI90" s="360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2"/>
    </row>
    <row r="91" spans="1:76" ht="12" customHeight="1">
      <c r="A91" s="7"/>
      <c r="B91" s="7"/>
      <c r="C91" s="18"/>
      <c r="D91" s="238"/>
      <c r="E91" s="238"/>
      <c r="F91" s="238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/>
      <c r="AP91" s="307"/>
      <c r="AQ91" s="307"/>
      <c r="AR91" s="307"/>
      <c r="AS91" s="307"/>
      <c r="AT91" s="307"/>
      <c r="AU91" s="307"/>
      <c r="AV91" s="307"/>
      <c r="AW91" s="307"/>
      <c r="AX91" s="307"/>
      <c r="AY91" s="307"/>
      <c r="AZ91" s="307"/>
      <c r="BA91" s="307"/>
      <c r="BB91" s="307"/>
      <c r="BC91" s="307"/>
      <c r="BD91" s="307"/>
      <c r="BE91" s="307"/>
      <c r="BF91" s="307"/>
      <c r="BG91" s="307"/>
      <c r="BH91" s="308"/>
      <c r="BI91" s="1081"/>
      <c r="BJ91" s="1082"/>
      <c r="BK91" s="1082"/>
      <c r="BL91" s="1082"/>
      <c r="BM91" s="1082"/>
      <c r="BN91" s="1082"/>
      <c r="BO91" s="1082"/>
      <c r="BP91" s="1082"/>
      <c r="BQ91" s="1082"/>
      <c r="BR91" s="1082"/>
      <c r="BS91" s="1082"/>
      <c r="BT91" s="1082"/>
      <c r="BU91" s="1082"/>
      <c r="BV91" s="1082"/>
      <c r="BW91" s="1082"/>
      <c r="BX91" s="1083"/>
    </row>
    <row r="92" spans="1:76" ht="5.0999999999999996" customHeight="1">
      <c r="A92" s="7"/>
      <c r="B92" s="7"/>
      <c r="C92" s="37"/>
      <c r="D92" s="458" t="s">
        <v>32</v>
      </c>
      <c r="E92" s="458"/>
      <c r="F92" s="458"/>
      <c r="G92" s="206" t="s">
        <v>160</v>
      </c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7"/>
      <c r="BI92" s="357"/>
      <c r="BJ92" s="358"/>
      <c r="BK92" s="358"/>
      <c r="BL92" s="358"/>
      <c r="BM92" s="358"/>
      <c r="BN92" s="358"/>
      <c r="BO92" s="358"/>
      <c r="BP92" s="358"/>
      <c r="BQ92" s="358"/>
      <c r="BR92" s="358"/>
      <c r="BS92" s="358"/>
      <c r="BT92" s="358"/>
      <c r="BU92" s="358"/>
      <c r="BV92" s="358"/>
      <c r="BW92" s="358"/>
      <c r="BX92" s="359"/>
    </row>
    <row r="93" spans="1:76" ht="5.0999999999999996" customHeight="1">
      <c r="A93" s="7"/>
      <c r="B93" s="7"/>
      <c r="C93" s="18"/>
      <c r="D93" s="202"/>
      <c r="E93" s="202"/>
      <c r="F93" s="202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10"/>
      <c r="BI93" s="360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2"/>
    </row>
    <row r="94" spans="1:76" ht="5.0999999999999996" customHeight="1">
      <c r="A94" s="7"/>
      <c r="B94" s="7"/>
      <c r="C94" s="18"/>
      <c r="D94" s="202"/>
      <c r="E94" s="202"/>
      <c r="F94" s="202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10"/>
      <c r="BI94" s="360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2"/>
    </row>
    <row r="95" spans="1:76" ht="5.0999999999999996" customHeight="1">
      <c r="A95" s="7"/>
      <c r="B95" s="7"/>
      <c r="C95" s="18"/>
      <c r="D95" s="238"/>
      <c r="E95" s="238"/>
      <c r="F95" s="238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7"/>
      <c r="AH95" s="307"/>
      <c r="AI95" s="307"/>
      <c r="AJ95" s="307"/>
      <c r="AK95" s="307"/>
      <c r="AL95" s="307"/>
      <c r="AM95" s="307"/>
      <c r="AN95" s="307"/>
      <c r="AO95" s="307"/>
      <c r="AP95" s="307"/>
      <c r="AQ95" s="307"/>
      <c r="AR95" s="307"/>
      <c r="AS95" s="307"/>
      <c r="AT95" s="307"/>
      <c r="AU95" s="307"/>
      <c r="AV95" s="307"/>
      <c r="AW95" s="307"/>
      <c r="AX95" s="307"/>
      <c r="AY95" s="307"/>
      <c r="AZ95" s="307"/>
      <c r="BA95" s="307"/>
      <c r="BB95" s="307"/>
      <c r="BC95" s="307"/>
      <c r="BD95" s="307"/>
      <c r="BE95" s="307"/>
      <c r="BF95" s="307"/>
      <c r="BG95" s="307"/>
      <c r="BH95" s="308"/>
      <c r="BI95" s="1081"/>
      <c r="BJ95" s="1082"/>
      <c r="BK95" s="1082"/>
      <c r="BL95" s="1082"/>
      <c r="BM95" s="1082"/>
      <c r="BN95" s="1082"/>
      <c r="BO95" s="1082"/>
      <c r="BP95" s="1082"/>
      <c r="BQ95" s="1082"/>
      <c r="BR95" s="1082"/>
      <c r="BS95" s="1082"/>
      <c r="BT95" s="1082"/>
      <c r="BU95" s="1082"/>
      <c r="BV95" s="1082"/>
      <c r="BW95" s="1082"/>
      <c r="BX95" s="1083"/>
    </row>
    <row r="96" spans="1:76" ht="5.0999999999999996" customHeight="1">
      <c r="A96" s="7"/>
      <c r="B96" s="7"/>
      <c r="C96" s="37"/>
      <c r="D96" s="458" t="s">
        <v>34</v>
      </c>
      <c r="E96" s="458"/>
      <c r="F96" s="458"/>
      <c r="G96" s="206" t="s">
        <v>182</v>
      </c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7"/>
      <c r="BI96" s="357">
        <f>BI80+BI84+BI88+BI92</f>
        <v>0</v>
      </c>
      <c r="BJ96" s="358"/>
      <c r="BK96" s="358"/>
      <c r="BL96" s="358"/>
      <c r="BM96" s="358"/>
      <c r="BN96" s="358"/>
      <c r="BO96" s="358"/>
      <c r="BP96" s="358"/>
      <c r="BQ96" s="358"/>
      <c r="BR96" s="358"/>
      <c r="BS96" s="358"/>
      <c r="BT96" s="358"/>
      <c r="BU96" s="358"/>
      <c r="BV96" s="358"/>
      <c r="BW96" s="358"/>
      <c r="BX96" s="359"/>
    </row>
    <row r="97" spans="1:76" ht="5.0999999999999996" customHeight="1">
      <c r="A97" s="7"/>
      <c r="B97" s="7"/>
      <c r="C97" s="18"/>
      <c r="D97" s="202"/>
      <c r="E97" s="202"/>
      <c r="F97" s="202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10"/>
      <c r="BI97" s="360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2"/>
    </row>
    <row r="98" spans="1:76" ht="5.0999999999999996" customHeight="1">
      <c r="A98" s="7"/>
      <c r="B98" s="7"/>
      <c r="C98" s="18"/>
      <c r="D98" s="202"/>
      <c r="E98" s="202"/>
      <c r="F98" s="202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10"/>
      <c r="BI98" s="360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2"/>
    </row>
    <row r="99" spans="1:76" ht="5.0999999999999996" customHeight="1">
      <c r="A99" s="7"/>
      <c r="B99" s="7"/>
      <c r="C99" s="18"/>
      <c r="D99" s="238"/>
      <c r="E99" s="238"/>
      <c r="F99" s="238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307"/>
      <c r="AH99" s="307"/>
      <c r="AI99" s="307"/>
      <c r="AJ99" s="307"/>
      <c r="AK99" s="307"/>
      <c r="AL99" s="307"/>
      <c r="AM99" s="307"/>
      <c r="AN99" s="307"/>
      <c r="AO99" s="307"/>
      <c r="AP99" s="307"/>
      <c r="AQ99" s="307"/>
      <c r="AR99" s="307"/>
      <c r="AS99" s="307"/>
      <c r="AT99" s="307"/>
      <c r="AU99" s="307"/>
      <c r="AV99" s="307"/>
      <c r="AW99" s="307"/>
      <c r="AX99" s="307"/>
      <c r="AY99" s="307"/>
      <c r="AZ99" s="307"/>
      <c r="BA99" s="307"/>
      <c r="BB99" s="307"/>
      <c r="BC99" s="307"/>
      <c r="BD99" s="307"/>
      <c r="BE99" s="307"/>
      <c r="BF99" s="307"/>
      <c r="BG99" s="307"/>
      <c r="BH99" s="308"/>
      <c r="BI99" s="1081"/>
      <c r="BJ99" s="1082"/>
      <c r="BK99" s="1082"/>
      <c r="BL99" s="1082"/>
      <c r="BM99" s="1082"/>
      <c r="BN99" s="1082"/>
      <c r="BO99" s="1082"/>
      <c r="BP99" s="1082"/>
      <c r="BQ99" s="1082"/>
      <c r="BR99" s="1082"/>
      <c r="BS99" s="1082"/>
      <c r="BT99" s="1082"/>
      <c r="BU99" s="1082"/>
      <c r="BV99" s="1082"/>
      <c r="BW99" s="1082"/>
      <c r="BX99" s="1083"/>
    </row>
    <row r="100" spans="1:76" ht="5.0999999999999996" customHeight="1">
      <c r="A100" s="7"/>
      <c r="B100" s="7"/>
      <c r="C100" s="37"/>
      <c r="D100" s="458" t="s">
        <v>36</v>
      </c>
      <c r="E100" s="458"/>
      <c r="F100" s="458"/>
      <c r="G100" s="206" t="s">
        <v>183</v>
      </c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7"/>
      <c r="BI100" s="357">
        <f>IF((BI64-BI68-BI96)&lt;0,0,BI64-BI68-BI96)</f>
        <v>0</v>
      </c>
      <c r="BJ100" s="358"/>
      <c r="BK100" s="358"/>
      <c r="BL100" s="358"/>
      <c r="BM100" s="358"/>
      <c r="BN100" s="358"/>
      <c r="BO100" s="358"/>
      <c r="BP100" s="358"/>
      <c r="BQ100" s="358"/>
      <c r="BR100" s="358"/>
      <c r="BS100" s="358"/>
      <c r="BT100" s="358"/>
      <c r="BU100" s="358"/>
      <c r="BV100" s="358"/>
      <c r="BW100" s="358"/>
      <c r="BX100" s="359"/>
    </row>
    <row r="101" spans="1:76" ht="5.0999999999999996" customHeight="1">
      <c r="A101" s="7"/>
      <c r="B101" s="7"/>
      <c r="C101" s="18"/>
      <c r="D101" s="202"/>
      <c r="E101" s="202"/>
      <c r="F101" s="202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10"/>
      <c r="BI101" s="360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2"/>
    </row>
    <row r="102" spans="1:76" ht="5.0999999999999996" customHeight="1">
      <c r="C102" s="18"/>
      <c r="D102" s="202"/>
      <c r="E102" s="202"/>
      <c r="F102" s="202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10"/>
      <c r="BI102" s="360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2"/>
    </row>
    <row r="103" spans="1:76" ht="5.0999999999999996" customHeight="1">
      <c r="C103" s="18"/>
      <c r="D103" s="238"/>
      <c r="E103" s="238"/>
      <c r="F103" s="238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  <c r="AO103" s="307"/>
      <c r="AP103" s="307"/>
      <c r="AQ103" s="307"/>
      <c r="AR103" s="307"/>
      <c r="AS103" s="307"/>
      <c r="AT103" s="307"/>
      <c r="AU103" s="307"/>
      <c r="AV103" s="307"/>
      <c r="AW103" s="307"/>
      <c r="AX103" s="307"/>
      <c r="AY103" s="307"/>
      <c r="AZ103" s="307"/>
      <c r="BA103" s="307"/>
      <c r="BB103" s="307"/>
      <c r="BC103" s="307"/>
      <c r="BD103" s="307"/>
      <c r="BE103" s="307"/>
      <c r="BF103" s="307"/>
      <c r="BG103" s="307"/>
      <c r="BH103" s="308"/>
      <c r="BI103" s="1081"/>
      <c r="BJ103" s="1082"/>
      <c r="BK103" s="1082"/>
      <c r="BL103" s="1082"/>
      <c r="BM103" s="1082"/>
      <c r="BN103" s="1082"/>
      <c r="BO103" s="1082"/>
      <c r="BP103" s="1082"/>
      <c r="BQ103" s="1082"/>
      <c r="BR103" s="1082"/>
      <c r="BS103" s="1082"/>
      <c r="BT103" s="1082"/>
      <c r="BU103" s="1082"/>
      <c r="BV103" s="1082"/>
      <c r="BW103" s="1082"/>
      <c r="BX103" s="1083"/>
    </row>
    <row r="104" spans="1:76" ht="5.0999999999999996" customHeight="1">
      <c r="C104" s="795"/>
      <c r="D104" s="458" t="s">
        <v>39</v>
      </c>
      <c r="E104" s="458"/>
      <c r="F104" s="458"/>
      <c r="G104" s="206" t="s">
        <v>200</v>
      </c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7"/>
      <c r="BI104" s="1080">
        <f>BI100*(('"A" lap'!BI29+'"B" lap'!BI29+'"C" lap'!BI29+'"D" lap'!BI29)/IF(BI64=0,1,BI64))</f>
        <v>0</v>
      </c>
      <c r="BJ104" s="1080"/>
      <c r="BK104" s="1080"/>
      <c r="BL104" s="1080"/>
      <c r="BM104" s="1080"/>
      <c r="BN104" s="1080"/>
      <c r="BO104" s="1080"/>
      <c r="BP104" s="1080"/>
      <c r="BQ104" s="1080"/>
      <c r="BR104" s="1080"/>
      <c r="BS104" s="1080"/>
      <c r="BT104" s="1080"/>
      <c r="BU104" s="1080"/>
      <c r="BV104" s="1080"/>
      <c r="BW104" s="1080"/>
      <c r="BX104" s="1080"/>
    </row>
    <row r="105" spans="1:76" ht="5.0999999999999996" customHeight="1">
      <c r="C105" s="796"/>
      <c r="D105" s="202"/>
      <c r="E105" s="202"/>
      <c r="F105" s="202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10"/>
      <c r="BI105" s="1080"/>
      <c r="BJ105" s="1080"/>
      <c r="BK105" s="1080"/>
      <c r="BL105" s="1080"/>
      <c r="BM105" s="1080"/>
      <c r="BN105" s="1080"/>
      <c r="BO105" s="1080"/>
      <c r="BP105" s="1080"/>
      <c r="BQ105" s="1080"/>
      <c r="BR105" s="1080"/>
      <c r="BS105" s="1080"/>
      <c r="BT105" s="1080"/>
      <c r="BU105" s="1080"/>
      <c r="BV105" s="1080"/>
      <c r="BW105" s="1080"/>
      <c r="BX105" s="1080"/>
    </row>
    <row r="106" spans="1:76" ht="5.0999999999999996" customHeight="1">
      <c r="C106" s="796"/>
      <c r="D106" s="202"/>
      <c r="E106" s="202"/>
      <c r="F106" s="202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10"/>
      <c r="BI106" s="1080"/>
      <c r="BJ106" s="1080"/>
      <c r="BK106" s="1080"/>
      <c r="BL106" s="1080"/>
      <c r="BM106" s="1080"/>
      <c r="BN106" s="1080"/>
      <c r="BO106" s="1080"/>
      <c r="BP106" s="1080"/>
      <c r="BQ106" s="1080"/>
      <c r="BR106" s="1080"/>
      <c r="BS106" s="1080"/>
      <c r="BT106" s="1080"/>
      <c r="BU106" s="1080"/>
      <c r="BV106" s="1080"/>
      <c r="BW106" s="1080"/>
      <c r="BX106" s="1080"/>
    </row>
    <row r="107" spans="1:76" ht="5.0999999999999996" customHeight="1">
      <c r="C107" s="797"/>
      <c r="D107" s="238"/>
      <c r="E107" s="238"/>
      <c r="F107" s="238"/>
      <c r="G107" s="307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  <c r="AO107" s="307"/>
      <c r="AP107" s="307"/>
      <c r="AQ107" s="307"/>
      <c r="AR107" s="307"/>
      <c r="AS107" s="307"/>
      <c r="AT107" s="307"/>
      <c r="AU107" s="307"/>
      <c r="AV107" s="307"/>
      <c r="AW107" s="307"/>
      <c r="AX107" s="307"/>
      <c r="AY107" s="307"/>
      <c r="AZ107" s="307"/>
      <c r="BA107" s="307"/>
      <c r="BB107" s="307"/>
      <c r="BC107" s="307"/>
      <c r="BD107" s="307"/>
      <c r="BE107" s="307"/>
      <c r="BF107" s="307"/>
      <c r="BG107" s="307"/>
      <c r="BH107" s="308"/>
      <c r="BI107" s="1080"/>
      <c r="BJ107" s="1080"/>
      <c r="BK107" s="1080"/>
      <c r="BL107" s="1080"/>
      <c r="BM107" s="1080"/>
      <c r="BN107" s="1080"/>
      <c r="BO107" s="1080"/>
      <c r="BP107" s="1080"/>
      <c r="BQ107" s="1080"/>
      <c r="BR107" s="1080"/>
      <c r="BS107" s="1080"/>
      <c r="BT107" s="1080"/>
      <c r="BU107" s="1080"/>
      <c r="BV107" s="1080"/>
      <c r="BW107" s="1080"/>
      <c r="BX107" s="1080"/>
    </row>
    <row r="108" spans="1:76" ht="5.0999999999999996" customHeight="1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1:76" ht="5.0999999999999996" customHeight="1">
      <c r="C109" s="795"/>
      <c r="D109" s="835"/>
      <c r="E109" s="835"/>
      <c r="F109" s="835"/>
      <c r="G109" s="835"/>
      <c r="H109" s="835"/>
      <c r="I109" s="835"/>
      <c r="J109" s="835"/>
      <c r="K109" s="835"/>
      <c r="L109" s="835"/>
      <c r="M109" s="835"/>
      <c r="N109" s="835"/>
      <c r="O109" s="835"/>
      <c r="P109" s="835"/>
      <c r="Q109" s="835"/>
      <c r="R109" s="835"/>
      <c r="S109" s="835"/>
      <c r="T109" s="835"/>
      <c r="U109" s="835"/>
      <c r="V109" s="835"/>
      <c r="W109" s="835"/>
      <c r="X109" s="835"/>
      <c r="Y109" s="835"/>
      <c r="Z109" s="835"/>
      <c r="AA109" s="835"/>
      <c r="AB109" s="835"/>
      <c r="AC109" s="835"/>
      <c r="AD109" s="835"/>
      <c r="AE109" s="835"/>
      <c r="AF109" s="835"/>
      <c r="AG109" s="835"/>
      <c r="AH109" s="835"/>
      <c r="AI109" s="835"/>
      <c r="AJ109" s="835"/>
      <c r="AK109" s="835"/>
      <c r="AL109" s="835"/>
      <c r="AM109" s="835"/>
      <c r="AN109" s="835"/>
      <c r="AO109" s="835"/>
      <c r="AP109" s="835"/>
      <c r="AQ109" s="835"/>
      <c r="AR109" s="835"/>
      <c r="AS109" s="835"/>
      <c r="AT109" s="835"/>
      <c r="AU109" s="835"/>
      <c r="AV109" s="835"/>
      <c r="AW109" s="835"/>
      <c r="AX109" s="835"/>
      <c r="AY109" s="835"/>
      <c r="AZ109" s="835"/>
      <c r="BA109" s="835"/>
      <c r="BB109" s="835"/>
      <c r="BC109" s="835"/>
      <c r="BD109" s="835"/>
      <c r="BE109" s="835"/>
      <c r="BF109" s="835"/>
      <c r="BG109" s="835"/>
      <c r="BH109" s="835"/>
      <c r="BI109" s="835"/>
      <c r="BJ109" s="835"/>
      <c r="BK109" s="835"/>
      <c r="BL109" s="835"/>
      <c r="BM109" s="835"/>
      <c r="BN109" s="835"/>
      <c r="BO109" s="835"/>
      <c r="BP109" s="835"/>
      <c r="BQ109" s="835"/>
      <c r="BR109" s="835"/>
      <c r="BS109" s="835"/>
      <c r="BT109" s="835"/>
      <c r="BU109" s="835"/>
      <c r="BV109" s="835"/>
      <c r="BW109" s="835"/>
      <c r="BX109" s="836"/>
    </row>
    <row r="110" spans="1:76" ht="5.0999999999999996" customHeight="1">
      <c r="C110" s="796"/>
      <c r="D110" s="837"/>
      <c r="E110" s="837"/>
      <c r="F110" s="837"/>
      <c r="G110" s="837"/>
      <c r="H110" s="837"/>
      <c r="I110" s="837"/>
      <c r="J110" s="837"/>
      <c r="K110" s="837"/>
      <c r="L110" s="837"/>
      <c r="M110" s="837"/>
      <c r="N110" s="837"/>
      <c r="O110" s="837"/>
      <c r="P110" s="837"/>
      <c r="Q110" s="837"/>
      <c r="R110" s="837"/>
      <c r="S110" s="837"/>
      <c r="T110" s="837"/>
      <c r="U110" s="837"/>
      <c r="V110" s="837"/>
      <c r="W110" s="837"/>
      <c r="X110" s="837"/>
      <c r="Y110" s="837"/>
      <c r="Z110" s="837"/>
      <c r="AA110" s="837"/>
      <c r="AB110" s="837"/>
      <c r="AC110" s="837"/>
      <c r="AD110" s="837"/>
      <c r="AE110" s="837"/>
      <c r="AF110" s="837"/>
      <c r="AG110" s="837"/>
      <c r="AH110" s="837"/>
      <c r="AI110" s="837"/>
      <c r="AJ110" s="837"/>
      <c r="AK110" s="837"/>
      <c r="AL110" s="837"/>
      <c r="AM110" s="837"/>
      <c r="AN110" s="837"/>
      <c r="AO110" s="837"/>
      <c r="AP110" s="837"/>
      <c r="AQ110" s="837"/>
      <c r="AR110" s="837"/>
      <c r="AS110" s="837"/>
      <c r="AT110" s="837"/>
      <c r="AU110" s="837"/>
      <c r="AV110" s="837"/>
      <c r="AW110" s="837"/>
      <c r="AX110" s="837"/>
      <c r="AY110" s="837"/>
      <c r="AZ110" s="837"/>
      <c r="BA110" s="837"/>
      <c r="BB110" s="837"/>
      <c r="BC110" s="837"/>
      <c r="BD110" s="837"/>
      <c r="BE110" s="837"/>
      <c r="BF110" s="837"/>
      <c r="BG110" s="837"/>
      <c r="BH110" s="837"/>
      <c r="BI110" s="837"/>
      <c r="BJ110" s="837"/>
      <c r="BK110" s="837"/>
      <c r="BL110" s="837"/>
      <c r="BM110" s="837"/>
      <c r="BN110" s="837"/>
      <c r="BO110" s="837"/>
      <c r="BP110" s="837"/>
      <c r="BQ110" s="837"/>
      <c r="BR110" s="837"/>
      <c r="BS110" s="837"/>
      <c r="BT110" s="837"/>
      <c r="BU110" s="837"/>
      <c r="BV110" s="837"/>
      <c r="BW110" s="837"/>
      <c r="BX110" s="838"/>
    </row>
    <row r="111" spans="1:76" ht="5.0999999999999996" customHeight="1">
      <c r="C111" s="796"/>
      <c r="D111" s="837"/>
      <c r="E111" s="837"/>
      <c r="F111" s="837"/>
      <c r="G111" s="837"/>
      <c r="H111" s="837"/>
      <c r="I111" s="837"/>
      <c r="J111" s="837"/>
      <c r="K111" s="837"/>
      <c r="L111" s="837"/>
      <c r="M111" s="837"/>
      <c r="N111" s="837"/>
      <c r="O111" s="837"/>
      <c r="P111" s="837"/>
      <c r="Q111" s="837"/>
      <c r="R111" s="837"/>
      <c r="S111" s="837"/>
      <c r="T111" s="837"/>
      <c r="U111" s="837"/>
      <c r="V111" s="837"/>
      <c r="W111" s="837"/>
      <c r="X111" s="837"/>
      <c r="Y111" s="837"/>
      <c r="Z111" s="837"/>
      <c r="AA111" s="837"/>
      <c r="AB111" s="837"/>
      <c r="AC111" s="837"/>
      <c r="AD111" s="837"/>
      <c r="AE111" s="837"/>
      <c r="AF111" s="837"/>
      <c r="AG111" s="837"/>
      <c r="AH111" s="837"/>
      <c r="AI111" s="837"/>
      <c r="AJ111" s="837"/>
      <c r="AK111" s="837"/>
      <c r="AL111" s="837"/>
      <c r="AM111" s="837"/>
      <c r="AN111" s="837"/>
      <c r="AO111" s="837"/>
      <c r="AP111" s="837"/>
      <c r="AQ111" s="837"/>
      <c r="AR111" s="837"/>
      <c r="AS111" s="837"/>
      <c r="AT111" s="837"/>
      <c r="AU111" s="837"/>
      <c r="AV111" s="837"/>
      <c r="AW111" s="837"/>
      <c r="AX111" s="837"/>
      <c r="AY111" s="837"/>
      <c r="AZ111" s="837"/>
      <c r="BA111" s="837"/>
      <c r="BB111" s="837"/>
      <c r="BC111" s="837"/>
      <c r="BD111" s="837"/>
      <c r="BE111" s="837"/>
      <c r="BF111" s="837"/>
      <c r="BG111" s="837"/>
      <c r="BH111" s="837"/>
      <c r="BI111" s="837"/>
      <c r="BJ111" s="837"/>
      <c r="BK111" s="837"/>
      <c r="BL111" s="837"/>
      <c r="BM111" s="837"/>
      <c r="BN111" s="837"/>
      <c r="BO111" s="837"/>
      <c r="BP111" s="837"/>
      <c r="BQ111" s="837"/>
      <c r="BR111" s="837"/>
      <c r="BS111" s="837"/>
      <c r="BT111" s="837"/>
      <c r="BU111" s="837"/>
      <c r="BV111" s="837"/>
      <c r="BW111" s="837"/>
      <c r="BX111" s="838"/>
    </row>
    <row r="112" spans="1:76" ht="5.0999999999999996" customHeight="1">
      <c r="C112" s="796"/>
      <c r="D112" s="837"/>
      <c r="E112" s="837"/>
      <c r="F112" s="837"/>
      <c r="G112" s="1090">
        <f>FŐLAP!G330</f>
        <v>0</v>
      </c>
      <c r="H112" s="1090"/>
      <c r="I112" s="1090"/>
      <c r="J112" s="1090"/>
      <c r="K112" s="1090"/>
      <c r="L112" s="1090"/>
      <c r="M112" s="1090"/>
      <c r="N112" s="1090"/>
      <c r="O112" s="1090"/>
      <c r="P112" s="1090"/>
      <c r="Q112" s="1090"/>
      <c r="R112" s="1090"/>
      <c r="S112" s="1090"/>
      <c r="T112" s="1090"/>
      <c r="U112" s="1090"/>
      <c r="V112" s="1090"/>
      <c r="W112" s="1090"/>
      <c r="X112" s="1090"/>
      <c r="Y112" s="1090"/>
      <c r="Z112" s="1090"/>
      <c r="AA112" s="1090"/>
      <c r="AB112" s="1090"/>
      <c r="AC112" s="1090"/>
      <c r="AD112" s="1090"/>
      <c r="AE112" s="837" t="s">
        <v>80</v>
      </c>
      <c r="AF112" s="1048">
        <f>FŐLAP!AF330</f>
        <v>0</v>
      </c>
      <c r="AG112" s="1048"/>
      <c r="AH112" s="1048">
        <f>FŐLAP!AH330</f>
        <v>0</v>
      </c>
      <c r="AI112" s="1048"/>
      <c r="AJ112" s="1048">
        <f>FŐLAP!AJ330</f>
        <v>0</v>
      </c>
      <c r="AK112" s="1048"/>
      <c r="AL112" s="1048">
        <f>FŐLAP!AL330</f>
        <v>0</v>
      </c>
      <c r="AM112" s="1048"/>
      <c r="AN112" s="837" t="s">
        <v>9</v>
      </c>
      <c r="AO112" s="837"/>
      <c r="AP112" s="1048">
        <f>FŐLAP!AP330</f>
        <v>0</v>
      </c>
      <c r="AQ112" s="1048"/>
      <c r="AR112" s="1048">
        <f>FŐLAP!AR330</f>
        <v>0</v>
      </c>
      <c r="AS112" s="1048"/>
      <c r="AT112" s="837" t="s">
        <v>8</v>
      </c>
      <c r="AU112" s="837"/>
      <c r="AV112" s="1048">
        <f>FŐLAP!AV330</f>
        <v>0</v>
      </c>
      <c r="AW112" s="1048"/>
      <c r="AX112" s="1048">
        <f>FŐLAP!AX330</f>
        <v>0</v>
      </c>
      <c r="AY112" s="1048"/>
      <c r="AZ112" s="1056" t="s">
        <v>7</v>
      </c>
      <c r="BA112" s="842"/>
      <c r="BB112" s="842"/>
      <c r="BC112" s="842"/>
      <c r="BD112" s="842"/>
      <c r="BE112" s="842"/>
      <c r="BF112" s="842"/>
      <c r="BG112" s="842"/>
      <c r="BH112" s="842"/>
      <c r="BI112" s="842"/>
      <c r="BJ112" s="842"/>
      <c r="BK112" s="842"/>
      <c r="BL112" s="842"/>
      <c r="BM112" s="842"/>
      <c r="BN112" s="842"/>
      <c r="BO112" s="842"/>
      <c r="BP112" s="842"/>
      <c r="BQ112" s="842"/>
      <c r="BR112" s="842"/>
      <c r="BS112" s="842"/>
      <c r="BT112" s="842"/>
      <c r="BU112" s="842"/>
      <c r="BV112" s="842"/>
      <c r="BW112" s="842"/>
      <c r="BX112" s="917"/>
    </row>
    <row r="113" spans="3:76" ht="5.0999999999999996" customHeight="1">
      <c r="C113" s="796"/>
      <c r="D113" s="837"/>
      <c r="E113" s="837"/>
      <c r="F113" s="837"/>
      <c r="G113" s="1090"/>
      <c r="H113" s="1090"/>
      <c r="I113" s="1090"/>
      <c r="J113" s="1090"/>
      <c r="K113" s="1090"/>
      <c r="L113" s="1090"/>
      <c r="M113" s="1090"/>
      <c r="N113" s="1090"/>
      <c r="O113" s="1090"/>
      <c r="P113" s="1090"/>
      <c r="Q113" s="1090"/>
      <c r="R113" s="1090"/>
      <c r="S113" s="1090"/>
      <c r="T113" s="1090"/>
      <c r="U113" s="1090"/>
      <c r="V113" s="1090"/>
      <c r="W113" s="1090"/>
      <c r="X113" s="1090"/>
      <c r="Y113" s="1090"/>
      <c r="Z113" s="1090"/>
      <c r="AA113" s="1090"/>
      <c r="AB113" s="1090"/>
      <c r="AC113" s="1090"/>
      <c r="AD113" s="1090"/>
      <c r="AE113" s="837"/>
      <c r="AF113" s="1049"/>
      <c r="AG113" s="1049"/>
      <c r="AH113" s="1049"/>
      <c r="AI113" s="1049"/>
      <c r="AJ113" s="1049"/>
      <c r="AK113" s="1049"/>
      <c r="AL113" s="1049"/>
      <c r="AM113" s="1049"/>
      <c r="AN113" s="837"/>
      <c r="AO113" s="837"/>
      <c r="AP113" s="1049"/>
      <c r="AQ113" s="1049"/>
      <c r="AR113" s="1049"/>
      <c r="AS113" s="1049"/>
      <c r="AT113" s="837"/>
      <c r="AU113" s="837"/>
      <c r="AV113" s="1049"/>
      <c r="AW113" s="1049"/>
      <c r="AX113" s="1049"/>
      <c r="AY113" s="1049"/>
      <c r="AZ113" s="1056"/>
      <c r="BA113" s="842"/>
      <c r="BB113" s="842"/>
      <c r="BC113" s="842"/>
      <c r="BD113" s="842"/>
      <c r="BE113" s="842"/>
      <c r="BF113" s="842"/>
      <c r="BG113" s="842"/>
      <c r="BH113" s="842"/>
      <c r="BI113" s="842"/>
      <c r="BJ113" s="842"/>
      <c r="BK113" s="842"/>
      <c r="BL113" s="842"/>
      <c r="BM113" s="842"/>
      <c r="BN113" s="842"/>
      <c r="BO113" s="842"/>
      <c r="BP113" s="842"/>
      <c r="BQ113" s="842"/>
      <c r="BR113" s="842"/>
      <c r="BS113" s="842"/>
      <c r="BT113" s="842"/>
      <c r="BU113" s="842"/>
      <c r="BV113" s="842"/>
      <c r="BW113" s="842"/>
      <c r="BX113" s="917"/>
    </row>
    <row r="114" spans="3:76" ht="5.0999999999999996" customHeight="1">
      <c r="C114" s="796"/>
      <c r="D114" s="837"/>
      <c r="E114" s="837"/>
      <c r="F114" s="837"/>
      <c r="G114" s="1091"/>
      <c r="H114" s="1091"/>
      <c r="I114" s="1091"/>
      <c r="J114" s="1091"/>
      <c r="K114" s="1091"/>
      <c r="L114" s="1091"/>
      <c r="M114" s="1091"/>
      <c r="N114" s="1091"/>
      <c r="O114" s="1091"/>
      <c r="P114" s="1091"/>
      <c r="Q114" s="1091"/>
      <c r="R114" s="1091"/>
      <c r="S114" s="1091"/>
      <c r="T114" s="1091"/>
      <c r="U114" s="1091"/>
      <c r="V114" s="1091"/>
      <c r="W114" s="1091"/>
      <c r="X114" s="1091"/>
      <c r="Y114" s="1091"/>
      <c r="Z114" s="1091"/>
      <c r="AA114" s="1091"/>
      <c r="AB114" s="1091"/>
      <c r="AC114" s="1091"/>
      <c r="AD114" s="1091"/>
      <c r="AE114" s="837"/>
      <c r="AF114" s="1050"/>
      <c r="AG114" s="1050"/>
      <c r="AH114" s="1050"/>
      <c r="AI114" s="1050"/>
      <c r="AJ114" s="1050"/>
      <c r="AK114" s="1050"/>
      <c r="AL114" s="1050"/>
      <c r="AM114" s="1050"/>
      <c r="AN114" s="837"/>
      <c r="AO114" s="837"/>
      <c r="AP114" s="1050"/>
      <c r="AQ114" s="1050"/>
      <c r="AR114" s="1050"/>
      <c r="AS114" s="1050"/>
      <c r="AT114" s="837"/>
      <c r="AU114" s="837"/>
      <c r="AV114" s="1050"/>
      <c r="AW114" s="1050"/>
      <c r="AX114" s="1050"/>
      <c r="AY114" s="1050"/>
      <c r="AZ114" s="1056"/>
      <c r="BA114" s="842"/>
      <c r="BB114" s="842"/>
      <c r="BC114" s="842"/>
      <c r="BD114" s="842"/>
      <c r="BE114" s="842"/>
      <c r="BF114" s="842"/>
      <c r="BG114" s="842"/>
      <c r="BH114" s="842"/>
      <c r="BI114" s="842"/>
      <c r="BJ114" s="842"/>
      <c r="BK114" s="842"/>
      <c r="BL114" s="842"/>
      <c r="BM114" s="842"/>
      <c r="BN114" s="842"/>
      <c r="BO114" s="842"/>
      <c r="BP114" s="842"/>
      <c r="BQ114" s="842"/>
      <c r="BR114" s="842"/>
      <c r="BS114" s="842"/>
      <c r="BT114" s="842"/>
      <c r="BU114" s="842"/>
      <c r="BV114" s="842"/>
      <c r="BW114" s="842"/>
      <c r="BX114" s="917"/>
    </row>
    <row r="115" spans="3:76" ht="5.0999999999999996" customHeight="1">
      <c r="C115" s="18"/>
      <c r="D115" s="11"/>
      <c r="E115" s="11"/>
      <c r="F115" s="11"/>
      <c r="G115" s="901" t="s">
        <v>135</v>
      </c>
      <c r="H115" s="901"/>
      <c r="I115" s="901"/>
      <c r="J115" s="901"/>
      <c r="K115" s="901"/>
      <c r="L115" s="901"/>
      <c r="M115" s="901"/>
      <c r="N115" s="901"/>
      <c r="O115" s="901"/>
      <c r="P115" s="901"/>
      <c r="Q115" s="901"/>
      <c r="R115" s="901"/>
      <c r="S115" s="901"/>
      <c r="T115" s="901"/>
      <c r="U115" s="901"/>
      <c r="V115" s="901"/>
      <c r="W115" s="901"/>
      <c r="X115" s="901"/>
      <c r="Y115" s="901"/>
      <c r="Z115" s="901"/>
      <c r="AA115" s="901"/>
      <c r="AB115" s="901"/>
      <c r="AC115" s="901"/>
      <c r="AD115" s="90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20"/>
    </row>
    <row r="116" spans="3:76" ht="5.0999999999999996" customHeight="1">
      <c r="C116" s="18"/>
      <c r="D116" s="11"/>
      <c r="E116" s="11"/>
      <c r="F116" s="11"/>
      <c r="G116" s="902"/>
      <c r="H116" s="902"/>
      <c r="I116" s="902"/>
      <c r="J116" s="902"/>
      <c r="K116" s="902"/>
      <c r="L116" s="902"/>
      <c r="M116" s="902"/>
      <c r="N116" s="902"/>
      <c r="O116" s="902"/>
      <c r="P116" s="902"/>
      <c r="Q116" s="902"/>
      <c r="R116" s="902"/>
      <c r="S116" s="902"/>
      <c r="T116" s="902"/>
      <c r="U116" s="902"/>
      <c r="V116" s="902"/>
      <c r="W116" s="902"/>
      <c r="X116" s="902"/>
      <c r="Y116" s="902"/>
      <c r="Z116" s="902"/>
      <c r="AA116" s="902"/>
      <c r="AB116" s="902"/>
      <c r="AC116" s="902"/>
      <c r="AD116" s="902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20"/>
    </row>
    <row r="117" spans="3:76" ht="5.0999999999999996" customHeight="1">
      <c r="C117" s="18"/>
      <c r="D117" s="11"/>
      <c r="E117" s="11"/>
      <c r="F117" s="11"/>
      <c r="G117" s="902"/>
      <c r="H117" s="902"/>
      <c r="I117" s="902"/>
      <c r="J117" s="902"/>
      <c r="K117" s="902"/>
      <c r="L117" s="902"/>
      <c r="M117" s="902"/>
      <c r="N117" s="902"/>
      <c r="O117" s="902"/>
      <c r="P117" s="902"/>
      <c r="Q117" s="902"/>
      <c r="R117" s="902"/>
      <c r="S117" s="902"/>
      <c r="T117" s="902"/>
      <c r="U117" s="902"/>
      <c r="V117" s="902"/>
      <c r="W117" s="902"/>
      <c r="X117" s="902"/>
      <c r="Y117" s="902"/>
      <c r="Z117" s="902"/>
      <c r="AA117" s="902"/>
      <c r="AB117" s="902"/>
      <c r="AC117" s="902"/>
      <c r="AD117" s="902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837"/>
      <c r="AS117" s="837"/>
      <c r="AT117" s="837"/>
      <c r="AU117" s="837"/>
      <c r="AV117" s="837"/>
      <c r="AW117" s="837"/>
      <c r="AX117" s="837"/>
      <c r="AY117" s="837"/>
      <c r="AZ117" s="837"/>
      <c r="BA117" s="837"/>
      <c r="BB117" s="837"/>
      <c r="BC117" s="837"/>
      <c r="BD117" s="837"/>
      <c r="BE117" s="837"/>
      <c r="BF117" s="837"/>
      <c r="BG117" s="837"/>
      <c r="BH117" s="837"/>
      <c r="BI117" s="837"/>
      <c r="BJ117" s="837"/>
      <c r="BK117" s="837"/>
      <c r="BL117" s="837"/>
      <c r="BM117" s="837"/>
      <c r="BN117" s="837"/>
      <c r="BO117" s="837"/>
      <c r="BP117" s="837"/>
      <c r="BQ117" s="837"/>
      <c r="BR117" s="837"/>
      <c r="BS117" s="837"/>
      <c r="BT117" s="837"/>
      <c r="BU117" s="837"/>
      <c r="BV117" s="837"/>
      <c r="BW117" s="837"/>
      <c r="BX117" s="838"/>
    </row>
    <row r="118" spans="3:76" ht="5.0999999999999996" customHeight="1">
      <c r="C118" s="18"/>
      <c r="D118" s="11"/>
      <c r="E118" s="11"/>
      <c r="F118" s="11"/>
      <c r="G118" s="902"/>
      <c r="H118" s="902"/>
      <c r="I118" s="902"/>
      <c r="J118" s="902"/>
      <c r="K118" s="902"/>
      <c r="L118" s="902"/>
      <c r="M118" s="902"/>
      <c r="N118" s="902"/>
      <c r="O118" s="902"/>
      <c r="P118" s="902"/>
      <c r="Q118" s="902"/>
      <c r="R118" s="902"/>
      <c r="S118" s="902"/>
      <c r="T118" s="902"/>
      <c r="U118" s="902"/>
      <c r="V118" s="902"/>
      <c r="W118" s="902"/>
      <c r="X118" s="902"/>
      <c r="Y118" s="902"/>
      <c r="Z118" s="902"/>
      <c r="AA118" s="902"/>
      <c r="AB118" s="902"/>
      <c r="AC118" s="902"/>
      <c r="AD118" s="902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837"/>
      <c r="AS118" s="837"/>
      <c r="AT118" s="837"/>
      <c r="AU118" s="837"/>
      <c r="AV118" s="837"/>
      <c r="AW118" s="837"/>
      <c r="AX118" s="837"/>
      <c r="AY118" s="837"/>
      <c r="AZ118" s="837"/>
      <c r="BA118" s="837"/>
      <c r="BB118" s="837"/>
      <c r="BC118" s="837"/>
      <c r="BD118" s="837"/>
      <c r="BE118" s="837"/>
      <c r="BF118" s="837"/>
      <c r="BG118" s="837"/>
      <c r="BH118" s="837"/>
      <c r="BI118" s="837"/>
      <c r="BJ118" s="837"/>
      <c r="BK118" s="837"/>
      <c r="BL118" s="837"/>
      <c r="BM118" s="837"/>
      <c r="BN118" s="837"/>
      <c r="BO118" s="837"/>
      <c r="BP118" s="837"/>
      <c r="BQ118" s="837"/>
      <c r="BR118" s="837"/>
      <c r="BS118" s="837"/>
      <c r="BT118" s="837"/>
      <c r="BU118" s="837"/>
      <c r="BV118" s="837"/>
      <c r="BW118" s="837"/>
      <c r="BX118" s="838"/>
    </row>
    <row r="119" spans="3:76" ht="5.0999999999999996" customHeight="1">
      <c r="C119" s="18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837"/>
      <c r="AS119" s="837"/>
      <c r="AT119" s="837"/>
      <c r="AU119" s="837"/>
      <c r="AV119" s="837"/>
      <c r="AW119" s="837"/>
      <c r="AX119" s="837"/>
      <c r="AY119" s="837"/>
      <c r="AZ119" s="837"/>
      <c r="BA119" s="837"/>
      <c r="BB119" s="837"/>
      <c r="BC119" s="837"/>
      <c r="BD119" s="837"/>
      <c r="BE119" s="837"/>
      <c r="BF119" s="837"/>
      <c r="BG119" s="837"/>
      <c r="BH119" s="837"/>
      <c r="BI119" s="837"/>
      <c r="BJ119" s="837"/>
      <c r="BK119" s="837"/>
      <c r="BL119" s="837"/>
      <c r="BM119" s="837"/>
      <c r="BN119" s="837"/>
      <c r="BO119" s="837"/>
      <c r="BP119" s="837"/>
      <c r="BQ119" s="837"/>
      <c r="BR119" s="837"/>
      <c r="BS119" s="837"/>
      <c r="BT119" s="837"/>
      <c r="BU119" s="837"/>
      <c r="BV119" s="837"/>
      <c r="BW119" s="837"/>
      <c r="BX119" s="838"/>
    </row>
    <row r="120" spans="3:76" ht="5.0999999999999996" customHeight="1">
      <c r="C120" s="18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837"/>
      <c r="AS120" s="837"/>
      <c r="AT120" s="837"/>
      <c r="AU120" s="837"/>
      <c r="AV120" s="837"/>
      <c r="AW120" s="837"/>
      <c r="AX120" s="837"/>
      <c r="AY120" s="837"/>
      <c r="AZ120" s="837"/>
      <c r="BA120" s="837"/>
      <c r="BB120" s="837"/>
      <c r="BC120" s="837"/>
      <c r="BD120" s="837"/>
      <c r="BE120" s="837"/>
      <c r="BF120" s="837"/>
      <c r="BG120" s="837"/>
      <c r="BH120" s="837"/>
      <c r="BI120" s="837"/>
      <c r="BJ120" s="837"/>
      <c r="BK120" s="837"/>
      <c r="BL120" s="837"/>
      <c r="BM120" s="837"/>
      <c r="BN120" s="837"/>
      <c r="BO120" s="837"/>
      <c r="BP120" s="837"/>
      <c r="BQ120" s="837"/>
      <c r="BR120" s="837"/>
      <c r="BS120" s="837"/>
      <c r="BT120" s="837"/>
      <c r="BU120" s="837"/>
      <c r="BV120" s="837"/>
      <c r="BW120" s="837"/>
      <c r="BX120" s="838"/>
    </row>
    <row r="121" spans="3:76" ht="5.0999999999999996" customHeight="1">
      <c r="C121" s="18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845"/>
      <c r="AS121" s="845"/>
      <c r="AT121" s="845"/>
      <c r="AU121" s="845"/>
      <c r="AV121" s="845"/>
      <c r="AW121" s="845"/>
      <c r="AX121" s="845"/>
      <c r="AY121" s="845"/>
      <c r="AZ121" s="845"/>
      <c r="BA121" s="845"/>
      <c r="BB121" s="845"/>
      <c r="BC121" s="845"/>
      <c r="BD121" s="845"/>
      <c r="BE121" s="845"/>
      <c r="BF121" s="845"/>
      <c r="BG121" s="845"/>
      <c r="BH121" s="845"/>
      <c r="BI121" s="845"/>
      <c r="BJ121" s="845"/>
      <c r="BK121" s="845"/>
      <c r="BL121" s="845"/>
      <c r="BM121" s="845"/>
      <c r="BN121" s="845"/>
      <c r="BO121" s="845"/>
      <c r="BP121" s="845"/>
      <c r="BQ121" s="845"/>
      <c r="BR121" s="845"/>
      <c r="BS121" s="837"/>
      <c r="BT121" s="837"/>
      <c r="BU121" s="837"/>
      <c r="BV121" s="837"/>
      <c r="BW121" s="837"/>
      <c r="BX121" s="838"/>
    </row>
    <row r="122" spans="3:76" ht="5.0999999999999996" customHeight="1">
      <c r="C122" s="796"/>
      <c r="D122" s="837"/>
      <c r="E122" s="837"/>
      <c r="F122" s="837"/>
      <c r="G122" s="837"/>
      <c r="H122" s="837"/>
      <c r="I122" s="837"/>
      <c r="J122" s="837"/>
      <c r="K122" s="837"/>
      <c r="L122" s="837"/>
      <c r="M122" s="837"/>
      <c r="N122" s="837"/>
      <c r="O122" s="837"/>
      <c r="P122" s="837"/>
      <c r="Q122" s="837"/>
      <c r="R122" s="837"/>
      <c r="S122" s="837"/>
      <c r="T122" s="837"/>
      <c r="U122" s="837"/>
      <c r="V122" s="837"/>
      <c r="W122" s="837"/>
      <c r="X122" s="837"/>
      <c r="Y122" s="837"/>
      <c r="Z122" s="837"/>
      <c r="AA122" s="837"/>
      <c r="AB122" s="837"/>
      <c r="AC122" s="837"/>
      <c r="AD122" s="837"/>
      <c r="AE122" s="837"/>
      <c r="AF122" s="837"/>
      <c r="AG122" s="837"/>
      <c r="AH122" s="837"/>
      <c r="AI122" s="837"/>
      <c r="AJ122" s="837"/>
      <c r="AK122" s="837"/>
      <c r="AL122" s="837"/>
      <c r="AM122" s="837"/>
      <c r="AN122" s="837"/>
      <c r="AO122" s="837"/>
      <c r="AP122" s="837"/>
      <c r="AQ122" s="902" t="s">
        <v>81</v>
      </c>
      <c r="AR122" s="902"/>
      <c r="AS122" s="902"/>
      <c r="AT122" s="902"/>
      <c r="AU122" s="902"/>
      <c r="AV122" s="902"/>
      <c r="AW122" s="902"/>
      <c r="AX122" s="902"/>
      <c r="AY122" s="902"/>
      <c r="AZ122" s="902"/>
      <c r="BA122" s="902"/>
      <c r="BB122" s="902"/>
      <c r="BC122" s="902"/>
      <c r="BD122" s="902"/>
      <c r="BE122" s="902"/>
      <c r="BF122" s="902"/>
      <c r="BG122" s="902"/>
      <c r="BH122" s="902"/>
      <c r="BI122" s="902"/>
      <c r="BJ122" s="902"/>
      <c r="BK122" s="902"/>
      <c r="BL122" s="902"/>
      <c r="BM122" s="902"/>
      <c r="BN122" s="902"/>
      <c r="BO122" s="902"/>
      <c r="BP122" s="902"/>
      <c r="BQ122" s="902"/>
      <c r="BR122" s="902"/>
      <c r="BS122" s="902"/>
      <c r="BT122" s="837"/>
      <c r="BU122" s="837"/>
      <c r="BV122" s="837"/>
      <c r="BW122" s="837"/>
      <c r="BX122" s="838"/>
    </row>
    <row r="123" spans="3:76" ht="5.0999999999999996" customHeight="1">
      <c r="C123" s="796"/>
      <c r="D123" s="837"/>
      <c r="E123" s="837"/>
      <c r="F123" s="837"/>
      <c r="G123" s="837"/>
      <c r="H123" s="837"/>
      <c r="I123" s="837"/>
      <c r="J123" s="837"/>
      <c r="K123" s="837"/>
      <c r="L123" s="837"/>
      <c r="M123" s="837"/>
      <c r="N123" s="837"/>
      <c r="O123" s="837"/>
      <c r="P123" s="837"/>
      <c r="Q123" s="837"/>
      <c r="R123" s="837"/>
      <c r="S123" s="837"/>
      <c r="T123" s="837"/>
      <c r="U123" s="837"/>
      <c r="V123" s="837"/>
      <c r="W123" s="837"/>
      <c r="X123" s="837"/>
      <c r="Y123" s="837"/>
      <c r="Z123" s="837"/>
      <c r="AA123" s="837"/>
      <c r="AB123" s="837"/>
      <c r="AC123" s="837"/>
      <c r="AD123" s="837"/>
      <c r="AE123" s="837"/>
      <c r="AF123" s="837"/>
      <c r="AG123" s="837"/>
      <c r="AH123" s="837"/>
      <c r="AI123" s="837"/>
      <c r="AJ123" s="837"/>
      <c r="AK123" s="837"/>
      <c r="AL123" s="837"/>
      <c r="AM123" s="837"/>
      <c r="AN123" s="837"/>
      <c r="AO123" s="837"/>
      <c r="AP123" s="837"/>
      <c r="AQ123" s="902"/>
      <c r="AR123" s="902"/>
      <c r="AS123" s="902"/>
      <c r="AT123" s="902"/>
      <c r="AU123" s="902"/>
      <c r="AV123" s="902"/>
      <c r="AW123" s="902"/>
      <c r="AX123" s="902"/>
      <c r="AY123" s="902"/>
      <c r="AZ123" s="902"/>
      <c r="BA123" s="902"/>
      <c r="BB123" s="902"/>
      <c r="BC123" s="902"/>
      <c r="BD123" s="902"/>
      <c r="BE123" s="902"/>
      <c r="BF123" s="902"/>
      <c r="BG123" s="902"/>
      <c r="BH123" s="902"/>
      <c r="BI123" s="902"/>
      <c r="BJ123" s="902"/>
      <c r="BK123" s="902"/>
      <c r="BL123" s="902"/>
      <c r="BM123" s="902"/>
      <c r="BN123" s="902"/>
      <c r="BO123" s="902"/>
      <c r="BP123" s="902"/>
      <c r="BQ123" s="902"/>
      <c r="BR123" s="902"/>
      <c r="BS123" s="902"/>
      <c r="BT123" s="837"/>
      <c r="BU123" s="837"/>
      <c r="BV123" s="837"/>
      <c r="BW123" s="837"/>
      <c r="BX123" s="838"/>
    </row>
    <row r="124" spans="3:76" ht="5.0999999999999996" customHeight="1">
      <c r="C124" s="797"/>
      <c r="D124" s="845"/>
      <c r="E124" s="845"/>
      <c r="F124" s="845"/>
      <c r="G124" s="845"/>
      <c r="H124" s="845"/>
      <c r="I124" s="845"/>
      <c r="J124" s="845"/>
      <c r="K124" s="845"/>
      <c r="L124" s="845"/>
      <c r="M124" s="845"/>
      <c r="N124" s="845"/>
      <c r="O124" s="845"/>
      <c r="P124" s="845"/>
      <c r="Q124" s="845"/>
      <c r="R124" s="845"/>
      <c r="S124" s="845"/>
      <c r="T124" s="845"/>
      <c r="U124" s="845"/>
      <c r="V124" s="845"/>
      <c r="W124" s="845"/>
      <c r="X124" s="845"/>
      <c r="Y124" s="845"/>
      <c r="Z124" s="845"/>
      <c r="AA124" s="845"/>
      <c r="AB124" s="845"/>
      <c r="AC124" s="845"/>
      <c r="AD124" s="845"/>
      <c r="AE124" s="845"/>
      <c r="AF124" s="845"/>
      <c r="AG124" s="845"/>
      <c r="AH124" s="845"/>
      <c r="AI124" s="845"/>
      <c r="AJ124" s="845"/>
      <c r="AK124" s="845"/>
      <c r="AL124" s="845"/>
      <c r="AM124" s="845"/>
      <c r="AN124" s="845"/>
      <c r="AO124" s="845"/>
      <c r="AP124" s="845"/>
      <c r="AQ124" s="924"/>
      <c r="AR124" s="924"/>
      <c r="AS124" s="924"/>
      <c r="AT124" s="924"/>
      <c r="AU124" s="924"/>
      <c r="AV124" s="924"/>
      <c r="AW124" s="924"/>
      <c r="AX124" s="924"/>
      <c r="AY124" s="924"/>
      <c r="AZ124" s="924"/>
      <c r="BA124" s="924"/>
      <c r="BB124" s="924"/>
      <c r="BC124" s="924"/>
      <c r="BD124" s="924"/>
      <c r="BE124" s="924"/>
      <c r="BF124" s="924"/>
      <c r="BG124" s="924"/>
      <c r="BH124" s="924"/>
      <c r="BI124" s="924"/>
      <c r="BJ124" s="924"/>
      <c r="BK124" s="924"/>
      <c r="BL124" s="924"/>
      <c r="BM124" s="924"/>
      <c r="BN124" s="924"/>
      <c r="BO124" s="924"/>
      <c r="BP124" s="924"/>
      <c r="BQ124" s="924"/>
      <c r="BR124" s="924"/>
      <c r="BS124" s="924"/>
      <c r="BT124" s="845"/>
      <c r="BU124" s="845"/>
      <c r="BV124" s="845"/>
      <c r="BW124" s="845"/>
      <c r="BX124" s="846"/>
    </row>
    <row r="125" spans="3:76" ht="5.0999999999999996" customHeight="1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3:76" ht="5.0999999999999996" customHeight="1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3:76" ht="5.0999999999999996" customHeight="1"/>
    <row r="128" spans="3:76" ht="5.0999999999999996" customHeight="1"/>
    <row r="129" ht="5.0999999999999996" customHeight="1"/>
    <row r="130" ht="5.0999999999999996" customHeight="1"/>
    <row r="131" ht="5.0999999999999996" customHeight="1"/>
    <row r="132" ht="5.0999999999999996" customHeight="1"/>
    <row r="133" ht="5.0999999999999996" customHeight="1"/>
    <row r="134" ht="5.0999999999999996" customHeight="1"/>
    <row r="135" ht="5.0999999999999996" customHeight="1"/>
    <row r="136" ht="5.0999999999999996" customHeight="1"/>
    <row r="137" ht="5.0999999999999996" customHeight="1"/>
    <row r="138" ht="5.0999999999999996" customHeight="1"/>
    <row r="139" ht="5.0999999999999996" customHeight="1"/>
    <row r="140" ht="5.0999999999999996" customHeight="1"/>
    <row r="141" ht="5.0999999999999996" customHeight="1"/>
    <row r="142" ht="5.0999999999999996" customHeight="1"/>
    <row r="143" ht="5.0999999999999996" customHeight="1"/>
    <row r="144" ht="5.0999999999999996" customHeight="1"/>
    <row r="145" ht="5.0999999999999996" customHeight="1"/>
    <row r="146" ht="5.0999999999999996" customHeight="1"/>
    <row r="147" ht="5.0999999999999996" customHeight="1"/>
    <row r="148" ht="5.0999999999999996" customHeight="1"/>
    <row r="149" ht="5.0999999999999996" customHeight="1"/>
    <row r="150" ht="5.0999999999999996" customHeight="1"/>
    <row r="151" ht="5.0999999999999996" customHeight="1"/>
    <row r="152" ht="5.0999999999999996" customHeight="1"/>
    <row r="153" ht="5.0999999999999996" customHeight="1"/>
    <row r="154" ht="5.0999999999999996" customHeight="1"/>
    <row r="155" ht="5.0999999999999996" customHeight="1"/>
    <row r="156" ht="5.0999999999999996" customHeight="1"/>
    <row r="157" ht="5.0999999999999996" customHeight="1"/>
    <row r="158" ht="5.0999999999999996" customHeight="1"/>
    <row r="159" ht="5.0999999999999996" customHeight="1"/>
    <row r="160" ht="5.0999999999999996" customHeight="1"/>
    <row r="161" ht="5.0999999999999996" customHeight="1"/>
    <row r="162" ht="5.0999999999999996" customHeight="1"/>
    <row r="163" ht="5.0999999999999996" customHeight="1"/>
    <row r="164" ht="5.0999999999999996" customHeight="1"/>
    <row r="243" spans="61:61">
      <c r="BI243" s="9">
        <v>1</v>
      </c>
    </row>
  </sheetData>
  <sheetProtection password="EF67" sheet="1" objects="1" scenarios="1"/>
  <customSheetViews>
    <customSheetView guid="{3C754161-0973-11DE-9EED-00138FBA2CD0}" showPageBreaks="1" showGridLines="0" view="pageBreakPreview" showRuler="0">
      <selection activeCell="G37" sqref="G37:AW42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137">
    <mergeCell ref="D64:F67"/>
    <mergeCell ref="G64:BH67"/>
    <mergeCell ref="G42:BH45"/>
    <mergeCell ref="D88:F91"/>
    <mergeCell ref="G88:BH91"/>
    <mergeCell ref="BI88:BX91"/>
    <mergeCell ref="BI68:BX71"/>
    <mergeCell ref="C58:BH61"/>
    <mergeCell ref="D72:F75"/>
    <mergeCell ref="G46:BH49"/>
    <mergeCell ref="D54:F57"/>
    <mergeCell ref="G54:BH57"/>
    <mergeCell ref="C50:C53"/>
    <mergeCell ref="D50:F53"/>
    <mergeCell ref="G50:BH53"/>
    <mergeCell ref="BI50:BX53"/>
    <mergeCell ref="BI54:BX57"/>
    <mergeCell ref="BE21:BF23"/>
    <mergeCell ref="BG21:BH23"/>
    <mergeCell ref="BI21:BJ23"/>
    <mergeCell ref="BK21:BL23"/>
    <mergeCell ref="BM21:BN23"/>
    <mergeCell ref="C62:F62"/>
    <mergeCell ref="G62:BX62"/>
    <mergeCell ref="C63:F63"/>
    <mergeCell ref="G63:BX63"/>
    <mergeCell ref="C42:C45"/>
    <mergeCell ref="D46:F49"/>
    <mergeCell ref="G30:BH33"/>
    <mergeCell ref="G34:BH37"/>
    <mergeCell ref="D34:F37"/>
    <mergeCell ref="BI30:BX33"/>
    <mergeCell ref="D30:F33"/>
    <mergeCell ref="C30:C33"/>
    <mergeCell ref="C46:C49"/>
    <mergeCell ref="G38:BH41"/>
    <mergeCell ref="BI42:BX45"/>
    <mergeCell ref="BI38:BX41"/>
    <mergeCell ref="D38:F41"/>
    <mergeCell ref="D42:F45"/>
    <mergeCell ref="C38:C41"/>
    <mergeCell ref="AL112:AM114"/>
    <mergeCell ref="BI46:BX49"/>
    <mergeCell ref="D80:F83"/>
    <mergeCell ref="D84:F87"/>
    <mergeCell ref="G84:BH87"/>
    <mergeCell ref="G72:BH75"/>
    <mergeCell ref="BI58:BX61"/>
    <mergeCell ref="AH112:AI114"/>
    <mergeCell ref="G80:BH83"/>
    <mergeCell ref="BI72:BX75"/>
    <mergeCell ref="D92:F95"/>
    <mergeCell ref="D96:F99"/>
    <mergeCell ref="G96:BH99"/>
    <mergeCell ref="AN112:AO114"/>
    <mergeCell ref="BI96:BX99"/>
    <mergeCell ref="G92:BH95"/>
    <mergeCell ref="C112:F114"/>
    <mergeCell ref="AJ112:AK114"/>
    <mergeCell ref="AE112:AE114"/>
    <mergeCell ref="G112:AD114"/>
    <mergeCell ref="C104:C107"/>
    <mergeCell ref="BI84:BX87"/>
    <mergeCell ref="BI100:BX103"/>
    <mergeCell ref="BI64:BX67"/>
    <mergeCell ref="D104:F107"/>
    <mergeCell ref="AQ122:BS124"/>
    <mergeCell ref="C34:C37"/>
    <mergeCell ref="AT112:AU114"/>
    <mergeCell ref="D76:F79"/>
    <mergeCell ref="G76:BH79"/>
    <mergeCell ref="AR117:BR121"/>
    <mergeCell ref="BS117:BX121"/>
    <mergeCell ref="AR112:AS114"/>
    <mergeCell ref="AV112:AW114"/>
    <mergeCell ref="D100:F103"/>
    <mergeCell ref="AP112:AQ114"/>
    <mergeCell ref="G100:BH103"/>
    <mergeCell ref="BT122:BX124"/>
    <mergeCell ref="BI104:BX107"/>
    <mergeCell ref="C109:BX111"/>
    <mergeCell ref="BI76:BX79"/>
    <mergeCell ref="BI80:BX83"/>
    <mergeCell ref="AF112:AG114"/>
    <mergeCell ref="C122:AP124"/>
    <mergeCell ref="G115:AD118"/>
    <mergeCell ref="AZ112:BX114"/>
    <mergeCell ref="BI92:BX95"/>
    <mergeCell ref="BI34:BX37"/>
    <mergeCell ref="AX112:AY114"/>
    <mergeCell ref="C3:BX5"/>
    <mergeCell ref="C6:BX7"/>
    <mergeCell ref="C8:BX9"/>
    <mergeCell ref="V17:BW19"/>
    <mergeCell ref="C14:BX14"/>
    <mergeCell ref="C15:C16"/>
    <mergeCell ref="G17:U19"/>
    <mergeCell ref="E17:F19"/>
    <mergeCell ref="BX17:BX23"/>
    <mergeCell ref="X21:Y23"/>
    <mergeCell ref="D15:F16"/>
    <mergeCell ref="C17:D23"/>
    <mergeCell ref="Z21:AA23"/>
    <mergeCell ref="G15:AI16"/>
    <mergeCell ref="E21:F23"/>
    <mergeCell ref="G21:M23"/>
    <mergeCell ref="N21:O23"/>
    <mergeCell ref="V21:W23"/>
    <mergeCell ref="C10:BX12"/>
    <mergeCell ref="G104:BH107"/>
    <mergeCell ref="D68:F71"/>
    <mergeCell ref="G68:BH71"/>
    <mergeCell ref="C54:C57"/>
    <mergeCell ref="AL15:BP16"/>
    <mergeCell ref="BR15:BS16"/>
    <mergeCell ref="G26:BH29"/>
    <mergeCell ref="AD21:AE23"/>
    <mergeCell ref="AF21:AG23"/>
    <mergeCell ref="AH21:AI23"/>
    <mergeCell ref="AJ21:AK23"/>
    <mergeCell ref="P21:Q23"/>
    <mergeCell ref="R21:S23"/>
    <mergeCell ref="BC21:BD23"/>
    <mergeCell ref="T21:U23"/>
    <mergeCell ref="AL21:AM23"/>
    <mergeCell ref="E20:BW20"/>
    <mergeCell ref="BI26:BX27"/>
    <mergeCell ref="BI28:BX29"/>
    <mergeCell ref="AB21:AC23"/>
    <mergeCell ref="C24:BX24"/>
    <mergeCell ref="C26:C29"/>
    <mergeCell ref="D26:F29"/>
    <mergeCell ref="BO21:BP23"/>
    <mergeCell ref="BQ21:BR23"/>
    <mergeCell ref="BS21:BT23"/>
    <mergeCell ref="BU21:BV23"/>
    <mergeCell ref="AP21:BB23"/>
  </mergeCells>
  <phoneticPr fontId="0" type="noConversion"/>
  <hyperlinks>
    <hyperlink ref="G63" r:id="rId2"/>
  </hyperlinks>
  <printOptions horizontalCentered="1"/>
  <pageMargins left="0.59055118110236227" right="0.59055118110236227" top="0.19685039370078741" bottom="0.19685039370078741" header="0.51181102362204722" footer="0.51181102362204722"/>
  <pageSetup paperSize="9" orientation="portrait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2:DM246"/>
  <sheetViews>
    <sheetView showGridLines="0" zoomScale="140" zoomScaleNormal="140" zoomScaleSheetLayoutView="120" workbookViewId="0">
      <selection activeCell="C11" sqref="C11:DL13"/>
    </sheetView>
  </sheetViews>
  <sheetFormatPr defaultColWidth="1.140625" defaultRowHeight="5.0999999999999996" customHeight="1"/>
  <cols>
    <col min="1" max="70" width="1.140625" style="9"/>
    <col min="71" max="85" width="1.140625" style="9" customWidth="1"/>
    <col min="86" max="16384" width="1.140625" style="9"/>
  </cols>
  <sheetData>
    <row r="2" spans="3:116" ht="5.0999999999999996" customHeight="1">
      <c r="C2" s="544" t="s">
        <v>184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648"/>
      <c r="BD2" s="648"/>
      <c r="BE2" s="648"/>
      <c r="BF2" s="648"/>
      <c r="BG2" s="648"/>
      <c r="BH2" s="648"/>
      <c r="BI2" s="648"/>
      <c r="BJ2" s="648"/>
      <c r="BK2" s="648"/>
      <c r="BL2" s="648"/>
      <c r="BM2" s="648"/>
      <c r="BN2" s="648"/>
      <c r="BO2" s="648"/>
      <c r="BP2" s="648"/>
      <c r="BQ2" s="648"/>
      <c r="BR2" s="648"/>
      <c r="BS2" s="648"/>
      <c r="BT2" s="648"/>
      <c r="BU2" s="648"/>
      <c r="BV2" s="648"/>
      <c r="BW2" s="648"/>
      <c r="BX2" s="648"/>
      <c r="BY2" s="648"/>
      <c r="BZ2" s="648"/>
      <c r="CA2" s="648"/>
      <c r="CB2" s="648"/>
      <c r="CC2" s="648"/>
      <c r="CD2" s="648"/>
      <c r="CE2" s="648"/>
      <c r="CF2" s="648"/>
      <c r="CG2" s="648"/>
      <c r="CH2" s="648"/>
      <c r="CI2" s="648"/>
      <c r="CJ2" s="648"/>
      <c r="CK2" s="648"/>
      <c r="CL2" s="648"/>
      <c r="CM2" s="648"/>
      <c r="CN2" s="648"/>
      <c r="CO2" s="648"/>
      <c r="CP2" s="648"/>
      <c r="CQ2" s="648"/>
      <c r="CR2" s="648"/>
      <c r="CS2" s="648"/>
      <c r="CT2" s="648"/>
      <c r="CU2" s="648"/>
      <c r="CV2" s="648"/>
      <c r="CW2" s="648"/>
      <c r="CX2" s="648"/>
      <c r="CY2" s="648"/>
      <c r="CZ2" s="648"/>
      <c r="DA2" s="648"/>
      <c r="DB2" s="648"/>
      <c r="DC2" s="648"/>
      <c r="DD2" s="648"/>
      <c r="DE2" s="648"/>
      <c r="DF2" s="648"/>
      <c r="DG2" s="648"/>
      <c r="DH2" s="648"/>
      <c r="DI2" s="648"/>
      <c r="DJ2" s="648"/>
      <c r="DK2" s="648"/>
      <c r="DL2" s="1018"/>
    </row>
    <row r="3" spans="3:116" ht="5.0999999999999996" customHeight="1">
      <c r="C3" s="639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  <c r="BX3" s="553"/>
      <c r="BY3" s="553"/>
      <c r="BZ3" s="553"/>
      <c r="CA3" s="55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553"/>
      <c r="CW3" s="553"/>
      <c r="CX3" s="553"/>
      <c r="CY3" s="553"/>
      <c r="CZ3" s="553"/>
      <c r="DA3" s="553"/>
      <c r="DB3" s="553"/>
      <c r="DC3" s="553"/>
      <c r="DD3" s="553"/>
      <c r="DE3" s="553"/>
      <c r="DF3" s="553"/>
      <c r="DG3" s="553"/>
      <c r="DH3" s="553"/>
      <c r="DI3" s="553"/>
      <c r="DJ3" s="553"/>
      <c r="DK3" s="553"/>
      <c r="DL3" s="927"/>
    </row>
    <row r="4" spans="3:116" ht="5.0999999999999996" customHeight="1">
      <c r="C4" s="639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B4" s="553"/>
      <c r="BC4" s="553"/>
      <c r="BD4" s="553"/>
      <c r="BE4" s="553"/>
      <c r="BF4" s="553"/>
      <c r="BG4" s="553"/>
      <c r="BH4" s="553"/>
      <c r="BI4" s="553"/>
      <c r="BJ4" s="553"/>
      <c r="BK4" s="553"/>
      <c r="BL4" s="553"/>
      <c r="BM4" s="553"/>
      <c r="BN4" s="553"/>
      <c r="BO4" s="553"/>
      <c r="BP4" s="553"/>
      <c r="BQ4" s="553"/>
      <c r="BR4" s="553"/>
      <c r="BS4" s="553"/>
      <c r="BT4" s="553"/>
      <c r="BU4" s="553"/>
      <c r="BV4" s="553"/>
      <c r="BW4" s="553"/>
      <c r="BX4" s="553"/>
      <c r="BY4" s="553"/>
      <c r="BZ4" s="553"/>
      <c r="CA4" s="553"/>
      <c r="CB4" s="553"/>
      <c r="CC4" s="553"/>
      <c r="CD4" s="553"/>
      <c r="CE4" s="553"/>
      <c r="CF4" s="553"/>
      <c r="CG4" s="553"/>
      <c r="CH4" s="553"/>
      <c r="CI4" s="553"/>
      <c r="CJ4" s="553"/>
      <c r="CK4" s="553"/>
      <c r="CL4" s="553"/>
      <c r="CM4" s="553"/>
      <c r="CN4" s="553"/>
      <c r="CO4" s="553"/>
      <c r="CP4" s="553"/>
      <c r="CQ4" s="553"/>
      <c r="CR4" s="553"/>
      <c r="CS4" s="553"/>
      <c r="CT4" s="553"/>
      <c r="CU4" s="553"/>
      <c r="CV4" s="553"/>
      <c r="CW4" s="553"/>
      <c r="CX4" s="553"/>
      <c r="CY4" s="553"/>
      <c r="CZ4" s="553"/>
      <c r="DA4" s="553"/>
      <c r="DB4" s="553"/>
      <c r="DC4" s="553"/>
      <c r="DD4" s="553"/>
      <c r="DE4" s="553"/>
      <c r="DF4" s="553"/>
      <c r="DG4" s="553"/>
      <c r="DH4" s="553"/>
      <c r="DI4" s="553"/>
      <c r="DJ4" s="553"/>
      <c r="DK4" s="553"/>
      <c r="DL4" s="927"/>
    </row>
    <row r="5" spans="3:116" ht="5.0999999999999996" customHeight="1">
      <c r="C5" s="1019" t="s">
        <v>270</v>
      </c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1020"/>
      <c r="AE5" s="1020"/>
      <c r="AF5" s="1020"/>
      <c r="AG5" s="1020"/>
      <c r="AH5" s="1020"/>
      <c r="AI5" s="1020"/>
      <c r="AJ5" s="1020"/>
      <c r="AK5" s="1020"/>
      <c r="AL5" s="1020"/>
      <c r="AM5" s="1020"/>
      <c r="AN5" s="1020"/>
      <c r="AO5" s="1020"/>
      <c r="AP5" s="1020"/>
      <c r="AQ5" s="1020"/>
      <c r="AR5" s="1020"/>
      <c r="AS5" s="1020"/>
      <c r="AT5" s="1020"/>
      <c r="AU5" s="1020"/>
      <c r="AV5" s="1020"/>
      <c r="AW5" s="1020"/>
      <c r="AX5" s="1020"/>
      <c r="AY5" s="1020"/>
      <c r="AZ5" s="1020"/>
      <c r="BA5" s="1020"/>
      <c r="BB5" s="1020"/>
      <c r="BC5" s="1020"/>
      <c r="BD5" s="1020"/>
      <c r="BE5" s="1020"/>
      <c r="BF5" s="1020"/>
      <c r="BG5" s="1020"/>
      <c r="BH5" s="1020"/>
      <c r="BI5" s="1020"/>
      <c r="BJ5" s="1020"/>
      <c r="BK5" s="1020"/>
      <c r="BL5" s="1020"/>
      <c r="BM5" s="1020"/>
      <c r="BN5" s="1020"/>
      <c r="BO5" s="1020"/>
      <c r="BP5" s="1020"/>
      <c r="BQ5" s="1020"/>
      <c r="BR5" s="1020"/>
      <c r="BS5" s="1020"/>
      <c r="BT5" s="1020"/>
      <c r="BU5" s="1020"/>
      <c r="BV5" s="1020"/>
      <c r="BW5" s="1020"/>
      <c r="BX5" s="1020"/>
      <c r="BY5" s="1020"/>
      <c r="BZ5" s="1020"/>
      <c r="CA5" s="1020"/>
      <c r="CB5" s="1020"/>
      <c r="CC5" s="1020"/>
      <c r="CD5" s="1020"/>
      <c r="CE5" s="1020"/>
      <c r="CF5" s="1020"/>
      <c r="CG5" s="1020"/>
      <c r="CH5" s="1020"/>
      <c r="CI5" s="1020"/>
      <c r="CJ5" s="1020"/>
      <c r="CK5" s="1020"/>
      <c r="CL5" s="1020"/>
      <c r="CM5" s="1020"/>
      <c r="CN5" s="1020"/>
      <c r="CO5" s="1020"/>
      <c r="CP5" s="1020"/>
      <c r="CQ5" s="1020"/>
      <c r="CR5" s="1020"/>
      <c r="CS5" s="1020"/>
      <c r="CT5" s="1020"/>
      <c r="CU5" s="1020"/>
      <c r="CV5" s="1020"/>
      <c r="CW5" s="1020"/>
      <c r="CX5" s="1020"/>
      <c r="CY5" s="1020"/>
      <c r="CZ5" s="1020"/>
      <c r="DA5" s="1020"/>
      <c r="DB5" s="1020"/>
      <c r="DC5" s="1020"/>
      <c r="DD5" s="1020"/>
      <c r="DE5" s="1020"/>
      <c r="DF5" s="1020"/>
      <c r="DG5" s="1020"/>
      <c r="DH5" s="1020"/>
      <c r="DI5" s="1020"/>
      <c r="DJ5" s="1020"/>
      <c r="DK5" s="1020"/>
      <c r="DL5" s="1021"/>
    </row>
    <row r="6" spans="3:116" ht="5.0999999999999996" customHeight="1">
      <c r="C6" s="1019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  <c r="CL6" s="1020"/>
      <c r="CM6" s="1020"/>
      <c r="CN6" s="1020"/>
      <c r="CO6" s="1020"/>
      <c r="CP6" s="1020"/>
      <c r="CQ6" s="1020"/>
      <c r="CR6" s="1020"/>
      <c r="CS6" s="1020"/>
      <c r="CT6" s="1020"/>
      <c r="CU6" s="1020"/>
      <c r="CV6" s="1020"/>
      <c r="CW6" s="1020"/>
      <c r="CX6" s="1020"/>
      <c r="CY6" s="1020"/>
      <c r="CZ6" s="1020"/>
      <c r="DA6" s="1020"/>
      <c r="DB6" s="1020"/>
      <c r="DC6" s="1020"/>
      <c r="DD6" s="1020"/>
      <c r="DE6" s="1020"/>
      <c r="DF6" s="1020"/>
      <c r="DG6" s="1020"/>
      <c r="DH6" s="1020"/>
      <c r="DI6" s="1020"/>
      <c r="DJ6" s="1020"/>
      <c r="DK6" s="1020"/>
      <c r="DL6" s="1021"/>
    </row>
    <row r="7" spans="3:116" ht="5.0999999999999996" customHeight="1">
      <c r="C7" s="1019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1020"/>
      <c r="Z7" s="1020"/>
      <c r="AA7" s="1020"/>
      <c r="AB7" s="1020"/>
      <c r="AC7" s="1020"/>
      <c r="AD7" s="1020"/>
      <c r="AE7" s="1020"/>
      <c r="AF7" s="1020"/>
      <c r="AG7" s="1020"/>
      <c r="AH7" s="1020"/>
      <c r="AI7" s="1020"/>
      <c r="AJ7" s="1020"/>
      <c r="AK7" s="1020"/>
      <c r="AL7" s="1020"/>
      <c r="AM7" s="1020"/>
      <c r="AN7" s="1020"/>
      <c r="AO7" s="1020"/>
      <c r="AP7" s="1020"/>
      <c r="AQ7" s="1020"/>
      <c r="AR7" s="1020"/>
      <c r="AS7" s="1020"/>
      <c r="AT7" s="1020"/>
      <c r="AU7" s="1020"/>
      <c r="AV7" s="1020"/>
      <c r="AW7" s="1020"/>
      <c r="AX7" s="1020"/>
      <c r="AY7" s="1020"/>
      <c r="AZ7" s="1020"/>
      <c r="BA7" s="1020"/>
      <c r="BB7" s="1020"/>
      <c r="BC7" s="1020"/>
      <c r="BD7" s="1020"/>
      <c r="BE7" s="1020"/>
      <c r="BF7" s="1020"/>
      <c r="BG7" s="1020"/>
      <c r="BH7" s="1020"/>
      <c r="BI7" s="1020"/>
      <c r="BJ7" s="1020"/>
      <c r="BK7" s="1020"/>
      <c r="BL7" s="1020"/>
      <c r="BM7" s="1020"/>
      <c r="BN7" s="1020"/>
      <c r="BO7" s="1020"/>
      <c r="BP7" s="1020"/>
      <c r="BQ7" s="1020"/>
      <c r="BR7" s="1020"/>
      <c r="BS7" s="1020"/>
      <c r="BT7" s="1020"/>
      <c r="BU7" s="1020"/>
      <c r="BV7" s="1020"/>
      <c r="BW7" s="1020"/>
      <c r="BX7" s="1020"/>
      <c r="BY7" s="1020"/>
      <c r="BZ7" s="1020"/>
      <c r="CA7" s="1020"/>
      <c r="CB7" s="1020"/>
      <c r="CC7" s="1020"/>
      <c r="CD7" s="1020"/>
      <c r="CE7" s="1020"/>
      <c r="CF7" s="1020"/>
      <c r="CG7" s="1020"/>
      <c r="CH7" s="1020"/>
      <c r="CI7" s="1020"/>
      <c r="CJ7" s="1020"/>
      <c r="CK7" s="1020"/>
      <c r="CL7" s="1020"/>
      <c r="CM7" s="1020"/>
      <c r="CN7" s="1020"/>
      <c r="CO7" s="1020"/>
      <c r="CP7" s="1020"/>
      <c r="CQ7" s="1020"/>
      <c r="CR7" s="1020"/>
      <c r="CS7" s="1020"/>
      <c r="CT7" s="1020"/>
      <c r="CU7" s="1020"/>
      <c r="CV7" s="1020"/>
      <c r="CW7" s="1020"/>
      <c r="CX7" s="1020"/>
      <c r="CY7" s="1020"/>
      <c r="CZ7" s="1020"/>
      <c r="DA7" s="1020"/>
      <c r="DB7" s="1020"/>
      <c r="DC7" s="1020"/>
      <c r="DD7" s="1020"/>
      <c r="DE7" s="1020"/>
      <c r="DF7" s="1020"/>
      <c r="DG7" s="1020"/>
      <c r="DH7" s="1020"/>
      <c r="DI7" s="1020"/>
      <c r="DJ7" s="1020"/>
      <c r="DK7" s="1020"/>
      <c r="DL7" s="1021"/>
    </row>
    <row r="8" spans="3:116" ht="5.0999999999999996" customHeight="1">
      <c r="C8" s="1019" t="s">
        <v>83</v>
      </c>
      <c r="D8" s="1020"/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1020"/>
      <c r="P8" s="1020"/>
      <c r="Q8" s="1020"/>
      <c r="R8" s="1020"/>
      <c r="S8" s="1020"/>
      <c r="T8" s="1020"/>
      <c r="U8" s="1020"/>
      <c r="V8" s="1020"/>
      <c r="W8" s="1020"/>
      <c r="X8" s="1020"/>
      <c r="Y8" s="1020"/>
      <c r="Z8" s="1020"/>
      <c r="AA8" s="1020"/>
      <c r="AB8" s="1020"/>
      <c r="AC8" s="1020"/>
      <c r="AD8" s="1020"/>
      <c r="AE8" s="1020"/>
      <c r="AF8" s="1020"/>
      <c r="AG8" s="1020"/>
      <c r="AH8" s="1020"/>
      <c r="AI8" s="1020"/>
      <c r="AJ8" s="1020"/>
      <c r="AK8" s="1020"/>
      <c r="AL8" s="1020"/>
      <c r="AM8" s="1020"/>
      <c r="AN8" s="1020"/>
      <c r="AO8" s="1020"/>
      <c r="AP8" s="1020"/>
      <c r="AQ8" s="1020"/>
      <c r="AR8" s="1020"/>
      <c r="AS8" s="1020"/>
      <c r="AT8" s="1020"/>
      <c r="AU8" s="1020"/>
      <c r="AV8" s="1020"/>
      <c r="AW8" s="1020"/>
      <c r="AX8" s="1020"/>
      <c r="AY8" s="1020"/>
      <c r="AZ8" s="1020"/>
      <c r="BA8" s="1020"/>
      <c r="BB8" s="1020"/>
      <c r="BC8" s="1020"/>
      <c r="BD8" s="1020"/>
      <c r="BE8" s="1020"/>
      <c r="BF8" s="1020"/>
      <c r="BG8" s="1020"/>
      <c r="BH8" s="1020"/>
      <c r="BI8" s="1020"/>
      <c r="BJ8" s="1020"/>
      <c r="BK8" s="1020"/>
      <c r="BL8" s="1020"/>
      <c r="BM8" s="1020"/>
      <c r="BN8" s="1020"/>
      <c r="BO8" s="1020"/>
      <c r="BP8" s="1020"/>
      <c r="BQ8" s="1020"/>
      <c r="BR8" s="1020"/>
      <c r="BS8" s="1020"/>
      <c r="BT8" s="1020"/>
      <c r="BU8" s="1020"/>
      <c r="BV8" s="1020"/>
      <c r="BW8" s="1020"/>
      <c r="BX8" s="1020"/>
      <c r="BY8" s="1020"/>
      <c r="BZ8" s="1020"/>
      <c r="CA8" s="1020"/>
      <c r="CB8" s="1020"/>
      <c r="CC8" s="1020"/>
      <c r="CD8" s="1020"/>
      <c r="CE8" s="1020"/>
      <c r="CF8" s="1020"/>
      <c r="CG8" s="1020"/>
      <c r="CH8" s="1020"/>
      <c r="CI8" s="1020"/>
      <c r="CJ8" s="1020"/>
      <c r="CK8" s="1020"/>
      <c r="CL8" s="1020"/>
      <c r="CM8" s="1020"/>
      <c r="CN8" s="1020"/>
      <c r="CO8" s="1020"/>
      <c r="CP8" s="1020"/>
      <c r="CQ8" s="1020"/>
      <c r="CR8" s="1020"/>
      <c r="CS8" s="1020"/>
      <c r="CT8" s="1020"/>
      <c r="CU8" s="1020"/>
      <c r="CV8" s="1020"/>
      <c r="CW8" s="1020"/>
      <c r="CX8" s="1020"/>
      <c r="CY8" s="1020"/>
      <c r="CZ8" s="1020"/>
      <c r="DA8" s="1020"/>
      <c r="DB8" s="1020"/>
      <c r="DC8" s="1020"/>
      <c r="DD8" s="1020"/>
      <c r="DE8" s="1020"/>
      <c r="DF8" s="1020"/>
      <c r="DG8" s="1020"/>
      <c r="DH8" s="1020"/>
      <c r="DI8" s="1020"/>
      <c r="DJ8" s="1020"/>
      <c r="DK8" s="1020"/>
      <c r="DL8" s="1021"/>
    </row>
    <row r="9" spans="3:116" ht="5.0999999999999996" customHeight="1">
      <c r="C9" s="1019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20"/>
      <c r="X9" s="1020"/>
      <c r="Y9" s="1020"/>
      <c r="Z9" s="1020"/>
      <c r="AA9" s="1020"/>
      <c r="AB9" s="1020"/>
      <c r="AC9" s="1020"/>
      <c r="AD9" s="1020"/>
      <c r="AE9" s="1020"/>
      <c r="AF9" s="1020"/>
      <c r="AG9" s="1020"/>
      <c r="AH9" s="1020"/>
      <c r="AI9" s="1020"/>
      <c r="AJ9" s="1020"/>
      <c r="AK9" s="1020"/>
      <c r="AL9" s="1020"/>
      <c r="AM9" s="1020"/>
      <c r="AN9" s="1020"/>
      <c r="AO9" s="1020"/>
      <c r="AP9" s="1020"/>
      <c r="AQ9" s="1020"/>
      <c r="AR9" s="1020"/>
      <c r="AS9" s="1020"/>
      <c r="AT9" s="1020"/>
      <c r="AU9" s="1020"/>
      <c r="AV9" s="1020"/>
      <c r="AW9" s="1020"/>
      <c r="AX9" s="1020"/>
      <c r="AY9" s="1020"/>
      <c r="AZ9" s="1020"/>
      <c r="BA9" s="1020"/>
      <c r="BB9" s="1020"/>
      <c r="BC9" s="1020"/>
      <c r="BD9" s="1020"/>
      <c r="BE9" s="1020"/>
      <c r="BF9" s="1020"/>
      <c r="BG9" s="1020"/>
      <c r="BH9" s="1020"/>
      <c r="BI9" s="1020"/>
      <c r="BJ9" s="1020"/>
      <c r="BK9" s="1020"/>
      <c r="BL9" s="1020"/>
      <c r="BM9" s="1020"/>
      <c r="BN9" s="1020"/>
      <c r="BO9" s="1020"/>
      <c r="BP9" s="1020"/>
      <c r="BQ9" s="1020"/>
      <c r="BR9" s="1020"/>
      <c r="BS9" s="1020"/>
      <c r="BT9" s="1020"/>
      <c r="BU9" s="1020"/>
      <c r="BV9" s="1020"/>
      <c r="BW9" s="1020"/>
      <c r="BX9" s="1020"/>
      <c r="BY9" s="1020"/>
      <c r="BZ9" s="1020"/>
      <c r="CA9" s="1020"/>
      <c r="CB9" s="1020"/>
      <c r="CC9" s="1020"/>
      <c r="CD9" s="1020"/>
      <c r="CE9" s="1020"/>
      <c r="CF9" s="1020"/>
      <c r="CG9" s="1020"/>
      <c r="CH9" s="1020"/>
      <c r="CI9" s="1020"/>
      <c r="CJ9" s="1020"/>
      <c r="CK9" s="1020"/>
      <c r="CL9" s="1020"/>
      <c r="CM9" s="1020"/>
      <c r="CN9" s="1020"/>
      <c r="CO9" s="1020"/>
      <c r="CP9" s="1020"/>
      <c r="CQ9" s="1020"/>
      <c r="CR9" s="1020"/>
      <c r="CS9" s="1020"/>
      <c r="CT9" s="1020"/>
      <c r="CU9" s="1020"/>
      <c r="CV9" s="1020"/>
      <c r="CW9" s="1020"/>
      <c r="CX9" s="1020"/>
      <c r="CY9" s="1020"/>
      <c r="CZ9" s="1020"/>
      <c r="DA9" s="1020"/>
      <c r="DB9" s="1020"/>
      <c r="DC9" s="1020"/>
      <c r="DD9" s="1020"/>
      <c r="DE9" s="1020"/>
      <c r="DF9" s="1020"/>
      <c r="DG9" s="1020"/>
      <c r="DH9" s="1020"/>
      <c r="DI9" s="1020"/>
      <c r="DJ9" s="1020"/>
      <c r="DK9" s="1020"/>
      <c r="DL9" s="1021"/>
    </row>
    <row r="10" spans="3:116" ht="5.0999999999999996" customHeight="1">
      <c r="C10" s="1019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0"/>
      <c r="Z10" s="1020"/>
      <c r="AA10" s="1020"/>
      <c r="AB10" s="1020"/>
      <c r="AC10" s="1020"/>
      <c r="AD10" s="1020"/>
      <c r="AE10" s="1020"/>
      <c r="AF10" s="1020"/>
      <c r="AG10" s="1020"/>
      <c r="AH10" s="1020"/>
      <c r="AI10" s="1020"/>
      <c r="AJ10" s="1020"/>
      <c r="AK10" s="1020"/>
      <c r="AL10" s="1020"/>
      <c r="AM10" s="1020"/>
      <c r="AN10" s="1020"/>
      <c r="AO10" s="1020"/>
      <c r="AP10" s="1020"/>
      <c r="AQ10" s="1020"/>
      <c r="AR10" s="1020"/>
      <c r="AS10" s="1020"/>
      <c r="AT10" s="1020"/>
      <c r="AU10" s="1020"/>
      <c r="AV10" s="1020"/>
      <c r="AW10" s="1020"/>
      <c r="AX10" s="1020"/>
      <c r="AY10" s="1020"/>
      <c r="AZ10" s="1020"/>
      <c r="BA10" s="1020"/>
      <c r="BB10" s="1020"/>
      <c r="BC10" s="1020"/>
      <c r="BD10" s="1020"/>
      <c r="BE10" s="1020"/>
      <c r="BF10" s="1020"/>
      <c r="BG10" s="1020"/>
      <c r="BH10" s="1020"/>
      <c r="BI10" s="1020"/>
      <c r="BJ10" s="1020"/>
      <c r="BK10" s="1020"/>
      <c r="BL10" s="1020"/>
      <c r="BM10" s="1020"/>
      <c r="BN10" s="1020"/>
      <c r="BO10" s="1020"/>
      <c r="BP10" s="1020"/>
      <c r="BQ10" s="1020"/>
      <c r="BR10" s="1020"/>
      <c r="BS10" s="1020"/>
      <c r="BT10" s="1020"/>
      <c r="BU10" s="1020"/>
      <c r="BV10" s="1020"/>
      <c r="BW10" s="1020"/>
      <c r="BX10" s="1020"/>
      <c r="BY10" s="1020"/>
      <c r="BZ10" s="1020"/>
      <c r="CA10" s="1020"/>
      <c r="CB10" s="1020"/>
      <c r="CC10" s="1020"/>
      <c r="CD10" s="1020"/>
      <c r="CE10" s="1020"/>
      <c r="CF10" s="1020"/>
      <c r="CG10" s="1020"/>
      <c r="CH10" s="1020"/>
      <c r="CI10" s="1020"/>
      <c r="CJ10" s="1020"/>
      <c r="CK10" s="1020"/>
      <c r="CL10" s="1020"/>
      <c r="CM10" s="1020"/>
      <c r="CN10" s="1020"/>
      <c r="CO10" s="1020"/>
      <c r="CP10" s="1020"/>
      <c r="CQ10" s="1020"/>
      <c r="CR10" s="1020"/>
      <c r="CS10" s="1020"/>
      <c r="CT10" s="1020"/>
      <c r="CU10" s="1020"/>
      <c r="CV10" s="1020"/>
      <c r="CW10" s="1020"/>
      <c r="CX10" s="1020"/>
      <c r="CY10" s="1020"/>
      <c r="CZ10" s="1020"/>
      <c r="DA10" s="1020"/>
      <c r="DB10" s="1020"/>
      <c r="DC10" s="1020"/>
      <c r="DD10" s="1020"/>
      <c r="DE10" s="1020"/>
      <c r="DF10" s="1020"/>
      <c r="DG10" s="1020"/>
      <c r="DH10" s="1020"/>
      <c r="DI10" s="1020"/>
      <c r="DJ10" s="1020"/>
      <c r="DK10" s="1020"/>
      <c r="DL10" s="1021"/>
    </row>
    <row r="11" spans="3:116" ht="5.0999999999999996" customHeight="1">
      <c r="C11" s="639" t="s">
        <v>185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022"/>
      <c r="AM11" s="1022"/>
      <c r="AN11" s="1022"/>
      <c r="AO11" s="1022"/>
      <c r="AP11" s="1022"/>
      <c r="AQ11" s="1022"/>
      <c r="AR11" s="1022"/>
      <c r="AS11" s="1022"/>
      <c r="AT11" s="1022"/>
      <c r="AU11" s="1022"/>
      <c r="AV11" s="1022"/>
      <c r="AW11" s="1022"/>
      <c r="AX11" s="1022"/>
      <c r="AY11" s="1022"/>
      <c r="AZ11" s="1022"/>
      <c r="BA11" s="1022"/>
      <c r="BB11" s="1022"/>
      <c r="BC11" s="1022"/>
      <c r="BD11" s="1022"/>
      <c r="BE11" s="1022"/>
      <c r="BF11" s="1022"/>
      <c r="BG11" s="1022"/>
      <c r="BH11" s="1022"/>
      <c r="BI11" s="1022"/>
      <c r="BJ11" s="1022"/>
      <c r="BK11" s="1022"/>
      <c r="BL11" s="1022"/>
      <c r="BM11" s="1022"/>
      <c r="BN11" s="1022"/>
      <c r="BO11" s="1022"/>
      <c r="BP11" s="1022"/>
      <c r="BQ11" s="1022"/>
      <c r="BR11" s="1022"/>
      <c r="BS11" s="1022"/>
      <c r="BT11" s="1022"/>
      <c r="BU11" s="1022"/>
      <c r="BV11" s="1022"/>
      <c r="BW11" s="1022"/>
      <c r="BX11" s="1022"/>
      <c r="BY11" s="1022"/>
      <c r="BZ11" s="1022"/>
      <c r="CA11" s="1022"/>
      <c r="CB11" s="1022"/>
      <c r="CC11" s="1022"/>
      <c r="CD11" s="1022"/>
      <c r="CE11" s="1022"/>
      <c r="CF11" s="1022"/>
      <c r="CG11" s="1022"/>
      <c r="CH11" s="1022"/>
      <c r="CI11" s="1022"/>
      <c r="CJ11" s="1022"/>
      <c r="CK11" s="1022"/>
      <c r="CL11" s="1022"/>
      <c r="CM11" s="1022"/>
      <c r="CN11" s="1022"/>
      <c r="CO11" s="1022"/>
      <c r="CP11" s="1022"/>
      <c r="CQ11" s="1022"/>
      <c r="CR11" s="1022"/>
      <c r="CS11" s="1022"/>
      <c r="CT11" s="1022"/>
      <c r="CU11" s="1022"/>
      <c r="CV11" s="1022"/>
      <c r="CW11" s="1022"/>
      <c r="CX11" s="1022"/>
      <c r="CY11" s="1022"/>
      <c r="CZ11" s="1022"/>
      <c r="DA11" s="1022"/>
      <c r="DB11" s="1022"/>
      <c r="DC11" s="1022"/>
      <c r="DD11" s="1022"/>
      <c r="DE11" s="1022"/>
      <c r="DF11" s="1022"/>
      <c r="DG11" s="1022"/>
      <c r="DH11" s="1022"/>
      <c r="DI11" s="1022"/>
      <c r="DJ11" s="1022"/>
      <c r="DK11" s="1022"/>
      <c r="DL11" s="1023"/>
    </row>
    <row r="12" spans="3:116" ht="5.0999999999999996" customHeight="1">
      <c r="C12" s="1024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2"/>
      <c r="X12" s="1022"/>
      <c r="Y12" s="1022"/>
      <c r="Z12" s="1022"/>
      <c r="AA12" s="1022"/>
      <c r="AB12" s="1022"/>
      <c r="AC12" s="1022"/>
      <c r="AD12" s="1022"/>
      <c r="AE12" s="1022"/>
      <c r="AF12" s="1022"/>
      <c r="AG12" s="1022"/>
      <c r="AH12" s="1022"/>
      <c r="AI12" s="1022"/>
      <c r="AJ12" s="1022"/>
      <c r="AK12" s="1022"/>
      <c r="AL12" s="1022"/>
      <c r="AM12" s="1022"/>
      <c r="AN12" s="1022"/>
      <c r="AO12" s="1022"/>
      <c r="AP12" s="1022"/>
      <c r="AQ12" s="1022"/>
      <c r="AR12" s="1022"/>
      <c r="AS12" s="1022"/>
      <c r="AT12" s="1022"/>
      <c r="AU12" s="1022"/>
      <c r="AV12" s="1022"/>
      <c r="AW12" s="1022"/>
      <c r="AX12" s="1022"/>
      <c r="AY12" s="1022"/>
      <c r="AZ12" s="1022"/>
      <c r="BA12" s="1022"/>
      <c r="BB12" s="1022"/>
      <c r="BC12" s="1022"/>
      <c r="BD12" s="1022"/>
      <c r="BE12" s="1022"/>
      <c r="BF12" s="1022"/>
      <c r="BG12" s="1022"/>
      <c r="BH12" s="1022"/>
      <c r="BI12" s="1022"/>
      <c r="BJ12" s="1022"/>
      <c r="BK12" s="1022"/>
      <c r="BL12" s="1022"/>
      <c r="BM12" s="1022"/>
      <c r="BN12" s="1022"/>
      <c r="BO12" s="1022"/>
      <c r="BP12" s="1022"/>
      <c r="BQ12" s="1022"/>
      <c r="BR12" s="1022"/>
      <c r="BS12" s="1022"/>
      <c r="BT12" s="1022"/>
      <c r="BU12" s="1022"/>
      <c r="BV12" s="1022"/>
      <c r="BW12" s="1022"/>
      <c r="BX12" s="1022"/>
      <c r="BY12" s="1022"/>
      <c r="BZ12" s="1022"/>
      <c r="CA12" s="1022"/>
      <c r="CB12" s="1022"/>
      <c r="CC12" s="1022"/>
      <c r="CD12" s="1022"/>
      <c r="CE12" s="1022"/>
      <c r="CF12" s="1022"/>
      <c r="CG12" s="1022"/>
      <c r="CH12" s="1022"/>
      <c r="CI12" s="1022"/>
      <c r="CJ12" s="1022"/>
      <c r="CK12" s="1022"/>
      <c r="CL12" s="1022"/>
      <c r="CM12" s="1022"/>
      <c r="CN12" s="1022"/>
      <c r="CO12" s="1022"/>
      <c r="CP12" s="1022"/>
      <c r="CQ12" s="1022"/>
      <c r="CR12" s="1022"/>
      <c r="CS12" s="1022"/>
      <c r="CT12" s="1022"/>
      <c r="CU12" s="1022"/>
      <c r="CV12" s="1022"/>
      <c r="CW12" s="1022"/>
      <c r="CX12" s="1022"/>
      <c r="CY12" s="1022"/>
      <c r="CZ12" s="1022"/>
      <c r="DA12" s="1022"/>
      <c r="DB12" s="1022"/>
      <c r="DC12" s="1022"/>
      <c r="DD12" s="1022"/>
      <c r="DE12" s="1022"/>
      <c r="DF12" s="1022"/>
      <c r="DG12" s="1022"/>
      <c r="DH12" s="1022"/>
      <c r="DI12" s="1022"/>
      <c r="DJ12" s="1022"/>
      <c r="DK12" s="1022"/>
      <c r="DL12" s="1023"/>
    </row>
    <row r="13" spans="3:116" ht="5.0999999999999996" customHeight="1">
      <c r="C13" s="1025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6"/>
      <c r="P13" s="1026"/>
      <c r="Q13" s="1026"/>
      <c r="R13" s="1026"/>
      <c r="S13" s="1026"/>
      <c r="T13" s="1026"/>
      <c r="U13" s="1026"/>
      <c r="V13" s="1026"/>
      <c r="W13" s="1026"/>
      <c r="X13" s="1026"/>
      <c r="Y13" s="1026"/>
      <c r="Z13" s="1026"/>
      <c r="AA13" s="1026"/>
      <c r="AB13" s="1026"/>
      <c r="AC13" s="1026"/>
      <c r="AD13" s="1026"/>
      <c r="AE13" s="1026"/>
      <c r="AF13" s="1026"/>
      <c r="AG13" s="1026"/>
      <c r="AH13" s="1026"/>
      <c r="AI13" s="1026"/>
      <c r="AJ13" s="1026"/>
      <c r="AK13" s="1026"/>
      <c r="AL13" s="1026"/>
      <c r="AM13" s="1026"/>
      <c r="AN13" s="1026"/>
      <c r="AO13" s="1026"/>
      <c r="AP13" s="1026"/>
      <c r="AQ13" s="1026"/>
      <c r="AR13" s="1026"/>
      <c r="AS13" s="1026"/>
      <c r="AT13" s="1026"/>
      <c r="AU13" s="1026"/>
      <c r="AV13" s="1026"/>
      <c r="AW13" s="1026"/>
      <c r="AX13" s="1026"/>
      <c r="AY13" s="1026"/>
      <c r="AZ13" s="1026"/>
      <c r="BA13" s="1026"/>
      <c r="BB13" s="1026"/>
      <c r="BC13" s="1026"/>
      <c r="BD13" s="1026"/>
      <c r="BE13" s="1026"/>
      <c r="BF13" s="1026"/>
      <c r="BG13" s="1026"/>
      <c r="BH13" s="1026"/>
      <c r="BI13" s="1026"/>
      <c r="BJ13" s="1026"/>
      <c r="BK13" s="1026"/>
      <c r="BL13" s="1026"/>
      <c r="BM13" s="1026"/>
      <c r="BN13" s="1026"/>
      <c r="BO13" s="1026"/>
      <c r="BP13" s="1026"/>
      <c r="BQ13" s="1026"/>
      <c r="BR13" s="1026"/>
      <c r="BS13" s="1026"/>
      <c r="BT13" s="1026"/>
      <c r="BU13" s="1026"/>
      <c r="BV13" s="1026"/>
      <c r="BW13" s="1026"/>
      <c r="BX13" s="1026"/>
      <c r="BY13" s="1026"/>
      <c r="BZ13" s="1026"/>
      <c r="CA13" s="1026"/>
      <c r="CB13" s="1026"/>
      <c r="CC13" s="1026"/>
      <c r="CD13" s="1026"/>
      <c r="CE13" s="1026"/>
      <c r="CF13" s="1026"/>
      <c r="CG13" s="1026"/>
      <c r="CH13" s="1026"/>
      <c r="CI13" s="1026"/>
      <c r="CJ13" s="1026"/>
      <c r="CK13" s="1026"/>
      <c r="CL13" s="1026"/>
      <c r="CM13" s="1026"/>
      <c r="CN13" s="1026"/>
      <c r="CO13" s="1026"/>
      <c r="CP13" s="1026"/>
      <c r="CQ13" s="1026"/>
      <c r="CR13" s="1026"/>
      <c r="CS13" s="1026"/>
      <c r="CT13" s="1026"/>
      <c r="CU13" s="1026"/>
      <c r="CV13" s="1026"/>
      <c r="CW13" s="1026"/>
      <c r="CX13" s="1026"/>
      <c r="CY13" s="1026"/>
      <c r="CZ13" s="1026"/>
      <c r="DA13" s="1026"/>
      <c r="DB13" s="1026"/>
      <c r="DC13" s="1026"/>
      <c r="DD13" s="1026"/>
      <c r="DE13" s="1026"/>
      <c r="DF13" s="1026"/>
      <c r="DG13" s="1026"/>
      <c r="DH13" s="1026"/>
      <c r="DI13" s="1026"/>
      <c r="DJ13" s="1026"/>
      <c r="DK13" s="1026"/>
      <c r="DL13" s="1027"/>
    </row>
    <row r="14" spans="3:116" ht="24" customHeight="1"/>
    <row r="15" spans="3:116" ht="3" customHeight="1">
      <c r="C15" s="868"/>
      <c r="D15" s="1028"/>
      <c r="E15" s="1028"/>
      <c r="F15" s="1028"/>
      <c r="G15" s="1028"/>
      <c r="H15" s="1028"/>
      <c r="I15" s="1028"/>
      <c r="J15" s="1028"/>
      <c r="K15" s="1028"/>
      <c r="L15" s="1028"/>
      <c r="M15" s="1028"/>
      <c r="N15" s="1028"/>
      <c r="O15" s="1028"/>
      <c r="P15" s="1028"/>
      <c r="Q15" s="1028"/>
      <c r="R15" s="1028"/>
      <c r="S15" s="1028"/>
      <c r="T15" s="1028"/>
      <c r="U15" s="1028"/>
      <c r="V15" s="1028"/>
      <c r="W15" s="1028"/>
      <c r="X15" s="1028"/>
      <c r="Y15" s="1028"/>
      <c r="Z15" s="1028"/>
      <c r="AA15" s="1028"/>
      <c r="AB15" s="1028"/>
      <c r="AC15" s="1028"/>
      <c r="AD15" s="1028"/>
      <c r="AE15" s="1028"/>
      <c r="AF15" s="1028"/>
      <c r="AG15" s="1028"/>
      <c r="AH15" s="1028"/>
      <c r="AI15" s="1028"/>
      <c r="AJ15" s="1028"/>
      <c r="AK15" s="1028"/>
      <c r="AL15" s="1028"/>
      <c r="AM15" s="1028"/>
      <c r="AN15" s="1028"/>
      <c r="AO15" s="1028"/>
      <c r="AP15" s="1028"/>
      <c r="AQ15" s="1028"/>
      <c r="AR15" s="1028"/>
      <c r="AS15" s="1028"/>
      <c r="AT15" s="1028"/>
      <c r="AU15" s="1028"/>
      <c r="AV15" s="1028"/>
      <c r="AW15" s="1028"/>
      <c r="AX15" s="1028"/>
      <c r="AY15" s="1028"/>
      <c r="AZ15" s="1028"/>
      <c r="BA15" s="1028"/>
      <c r="BB15" s="1028"/>
      <c r="BC15" s="1028"/>
      <c r="BD15" s="1028"/>
      <c r="BE15" s="1028"/>
      <c r="BF15" s="1028"/>
      <c r="BG15" s="1028"/>
      <c r="BH15" s="1028"/>
      <c r="BI15" s="1028"/>
      <c r="BJ15" s="1028"/>
      <c r="BK15" s="1028"/>
      <c r="BL15" s="1028"/>
      <c r="BM15" s="1028"/>
      <c r="BN15" s="1028"/>
      <c r="BO15" s="1028"/>
      <c r="BP15" s="1028"/>
      <c r="BQ15" s="1028"/>
      <c r="BR15" s="1028"/>
      <c r="BS15" s="1028"/>
      <c r="BT15" s="1028"/>
      <c r="BU15" s="1028"/>
      <c r="BV15" s="1028"/>
      <c r="BW15" s="1028"/>
      <c r="BX15" s="1028"/>
      <c r="BY15" s="1028"/>
      <c r="BZ15" s="1028"/>
      <c r="CA15" s="1028"/>
      <c r="CB15" s="1028"/>
      <c r="CC15" s="1028"/>
      <c r="CD15" s="1028"/>
      <c r="CE15" s="1028"/>
      <c r="CF15" s="1028"/>
      <c r="CG15" s="1028"/>
      <c r="CH15" s="1028"/>
      <c r="CI15" s="1028"/>
      <c r="CJ15" s="1028"/>
      <c r="CK15" s="1028"/>
      <c r="CL15" s="1028"/>
      <c r="CM15" s="1028"/>
      <c r="CN15" s="1028"/>
      <c r="CO15" s="1028"/>
      <c r="CP15" s="1028"/>
      <c r="CQ15" s="1028"/>
      <c r="CR15" s="1028"/>
      <c r="CS15" s="1028"/>
      <c r="CT15" s="1028"/>
      <c r="CU15" s="1028"/>
      <c r="CV15" s="1028"/>
      <c r="CW15" s="1028"/>
      <c r="CX15" s="1028"/>
      <c r="CY15" s="1028"/>
      <c r="CZ15" s="1028"/>
      <c r="DA15" s="1028"/>
      <c r="DB15" s="1028"/>
      <c r="DC15" s="1028"/>
      <c r="DD15" s="1028"/>
      <c r="DE15" s="1028"/>
      <c r="DF15" s="1028"/>
      <c r="DG15" s="1028"/>
      <c r="DH15" s="1028"/>
      <c r="DI15" s="1028"/>
      <c r="DJ15" s="1028"/>
      <c r="DK15" s="1028"/>
      <c r="DL15" s="1029"/>
    </row>
    <row r="16" spans="3:116" ht="12" customHeight="1">
      <c r="C16" s="853"/>
      <c r="D16" s="679" t="s">
        <v>11</v>
      </c>
      <c r="E16" s="840"/>
      <c r="F16" s="840"/>
      <c r="G16" s="679" t="s">
        <v>12</v>
      </c>
      <c r="H16" s="840"/>
      <c r="I16" s="840"/>
      <c r="J16" s="840"/>
      <c r="K16" s="840"/>
      <c r="L16" s="840"/>
      <c r="M16" s="840"/>
      <c r="N16" s="840"/>
      <c r="O16" s="840"/>
      <c r="P16" s="840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/>
      <c r="AD16" s="840"/>
      <c r="AE16" s="840"/>
      <c r="AF16" s="840"/>
      <c r="AG16" s="840"/>
      <c r="AH16" s="840"/>
      <c r="AI16" s="840"/>
      <c r="AJ16" s="840"/>
      <c r="AK16" s="840"/>
      <c r="AL16" s="840"/>
      <c r="AM16" s="840"/>
      <c r="AN16" s="840"/>
      <c r="AO16" s="840"/>
      <c r="AP16" s="840"/>
      <c r="AQ16" s="840"/>
      <c r="AR16" s="840"/>
      <c r="AS16" s="840"/>
      <c r="AT16" s="840"/>
      <c r="AU16" s="840"/>
      <c r="AV16" s="840"/>
      <c r="AW16" s="840"/>
      <c r="AX16" s="840"/>
      <c r="AY16" s="840"/>
      <c r="AZ16" s="840"/>
      <c r="BA16" s="840"/>
      <c r="BB16" s="840"/>
      <c r="BC16" s="840"/>
      <c r="BD16" s="840"/>
      <c r="BE16" s="840"/>
      <c r="BF16" s="840"/>
      <c r="BG16" s="840"/>
      <c r="BH16" s="840"/>
      <c r="BI16" s="840"/>
      <c r="BJ16" s="840"/>
      <c r="BK16" s="840"/>
      <c r="BL16" s="840"/>
      <c r="BM16" s="840"/>
      <c r="BN16" s="840"/>
      <c r="BO16" s="840"/>
      <c r="BP16" s="840"/>
      <c r="BQ16" s="840"/>
      <c r="BR16" s="840"/>
      <c r="BS16" s="840"/>
      <c r="BT16" s="840"/>
      <c r="BU16" s="840"/>
      <c r="BV16" s="840"/>
      <c r="BW16" s="840"/>
      <c r="BX16" s="840"/>
      <c r="BY16" s="840"/>
      <c r="BZ16" s="840"/>
      <c r="CA16" s="840"/>
      <c r="CB16" s="840"/>
      <c r="CC16" s="840"/>
      <c r="CD16" s="840"/>
      <c r="CE16" s="840"/>
      <c r="CF16" s="840"/>
      <c r="CG16" s="840"/>
      <c r="CH16" s="840"/>
      <c r="CI16" s="840"/>
      <c r="CJ16" s="840"/>
      <c r="CK16" s="840"/>
      <c r="CL16" s="840"/>
      <c r="CM16" s="840"/>
      <c r="CN16" s="840"/>
      <c r="CO16" s="840"/>
      <c r="CP16" s="840"/>
      <c r="CQ16" s="840"/>
      <c r="CR16" s="840"/>
      <c r="CS16" s="840"/>
      <c r="CT16" s="840"/>
      <c r="CU16" s="840"/>
      <c r="CV16" s="840"/>
      <c r="CW16" s="840"/>
      <c r="CX16" s="840"/>
      <c r="CY16" s="840"/>
      <c r="CZ16" s="840"/>
      <c r="DA16" s="840"/>
      <c r="DB16" s="840"/>
      <c r="DC16" s="840"/>
      <c r="DD16" s="840"/>
      <c r="DE16" s="840"/>
      <c r="DF16" s="840"/>
      <c r="DG16" s="840"/>
      <c r="DH16" s="840"/>
      <c r="DI16" s="840"/>
      <c r="DJ16" s="840"/>
      <c r="DK16" s="840"/>
      <c r="DL16" s="854"/>
    </row>
    <row r="17" spans="3:116" ht="5.0999999999999996" customHeight="1">
      <c r="C17" s="853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40"/>
      <c r="AF17" s="840"/>
      <c r="AG17" s="840"/>
      <c r="AH17" s="840"/>
      <c r="AI17" s="840"/>
      <c r="AJ17" s="840"/>
      <c r="AK17" s="840"/>
      <c r="AL17" s="840"/>
      <c r="AM17" s="840"/>
      <c r="AN17" s="840"/>
      <c r="AO17" s="840"/>
      <c r="AP17" s="840"/>
      <c r="AQ17" s="840"/>
      <c r="AR17" s="840"/>
      <c r="AS17" s="840"/>
      <c r="AT17" s="840"/>
      <c r="AU17" s="840"/>
      <c r="AV17" s="840"/>
      <c r="AW17" s="840"/>
      <c r="AX17" s="840"/>
      <c r="AY17" s="840"/>
      <c r="AZ17" s="840"/>
      <c r="BA17" s="840"/>
      <c r="BB17" s="840"/>
      <c r="BC17" s="840"/>
      <c r="BD17" s="840"/>
      <c r="BE17" s="840"/>
      <c r="BF17" s="840"/>
      <c r="BG17" s="840"/>
      <c r="BH17" s="840"/>
      <c r="BI17" s="840"/>
      <c r="BJ17" s="840"/>
      <c r="BK17" s="840"/>
      <c r="BL17" s="840"/>
      <c r="BM17" s="840"/>
      <c r="BN17" s="840"/>
      <c r="BO17" s="840"/>
      <c r="BP17" s="840"/>
      <c r="BQ17" s="840"/>
      <c r="BR17" s="840"/>
      <c r="BS17" s="840"/>
      <c r="BT17" s="840"/>
      <c r="BU17" s="840"/>
      <c r="BV17" s="840"/>
      <c r="BW17" s="840"/>
      <c r="BX17" s="840"/>
      <c r="BY17" s="840"/>
      <c r="BZ17" s="840"/>
      <c r="CA17" s="840"/>
      <c r="CB17" s="840"/>
      <c r="CC17" s="840"/>
      <c r="CD17" s="840"/>
      <c r="CE17" s="840"/>
      <c r="CF17" s="840"/>
      <c r="CG17" s="840"/>
      <c r="CH17" s="840"/>
      <c r="CI17" s="840"/>
      <c r="CJ17" s="840"/>
      <c r="CK17" s="840"/>
      <c r="CL17" s="840"/>
      <c r="CM17" s="840"/>
      <c r="CN17" s="840"/>
      <c r="CO17" s="840"/>
      <c r="CP17" s="840"/>
      <c r="CQ17" s="840"/>
      <c r="CR17" s="840"/>
      <c r="CS17" s="840"/>
      <c r="CT17" s="840"/>
      <c r="CU17" s="840"/>
      <c r="CV17" s="840"/>
      <c r="CW17" s="840"/>
      <c r="CX17" s="840"/>
      <c r="CY17" s="840"/>
      <c r="CZ17" s="840"/>
      <c r="DA17" s="840"/>
      <c r="DB17" s="840"/>
      <c r="DC17" s="840"/>
      <c r="DD17" s="840"/>
      <c r="DE17" s="840"/>
      <c r="DF17" s="840"/>
      <c r="DG17" s="840"/>
      <c r="DH17" s="840"/>
      <c r="DI17" s="840"/>
      <c r="DJ17" s="840"/>
      <c r="DK17" s="840"/>
      <c r="DL17" s="854"/>
    </row>
    <row r="18" spans="3:116" ht="5.0999999999999996" customHeight="1">
      <c r="C18" s="853"/>
      <c r="D18" s="852"/>
      <c r="E18" s="842" t="s">
        <v>244</v>
      </c>
      <c r="F18" s="842"/>
      <c r="G18" s="1121" t="s">
        <v>14</v>
      </c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02">
        <f>FŐLAP!V114</f>
        <v>0</v>
      </c>
      <c r="W18" s="1002"/>
      <c r="X18" s="1002"/>
      <c r="Y18" s="1002"/>
      <c r="Z18" s="1002"/>
      <c r="AA18" s="1002"/>
      <c r="AB18" s="1002"/>
      <c r="AC18" s="1002"/>
      <c r="AD18" s="1002"/>
      <c r="AE18" s="1002"/>
      <c r="AF18" s="1002"/>
      <c r="AG18" s="1002"/>
      <c r="AH18" s="1002"/>
      <c r="AI18" s="1002"/>
      <c r="AJ18" s="1002"/>
      <c r="AK18" s="1002"/>
      <c r="AL18" s="1002"/>
      <c r="AM18" s="1002"/>
      <c r="AN18" s="1002"/>
      <c r="AO18" s="1002"/>
      <c r="AP18" s="1002"/>
      <c r="AQ18" s="1002"/>
      <c r="AR18" s="1002"/>
      <c r="AS18" s="1002"/>
      <c r="AT18" s="1002"/>
      <c r="AU18" s="1002"/>
      <c r="AV18" s="1002"/>
      <c r="AW18" s="1002"/>
      <c r="AX18" s="1002"/>
      <c r="AY18" s="1002"/>
      <c r="AZ18" s="1002"/>
      <c r="BA18" s="1002"/>
      <c r="BB18" s="1002"/>
      <c r="BC18" s="1002"/>
      <c r="BD18" s="1002"/>
      <c r="BE18" s="1002"/>
      <c r="BF18" s="1002"/>
      <c r="BG18" s="1002"/>
      <c r="BH18" s="1002"/>
      <c r="BI18" s="1002"/>
      <c r="BJ18" s="1002"/>
      <c r="BK18" s="1002"/>
      <c r="BL18" s="1002"/>
      <c r="BM18" s="1002"/>
      <c r="BN18" s="1002"/>
      <c r="BO18" s="1002"/>
      <c r="BP18" s="1002"/>
      <c r="BQ18" s="1002"/>
      <c r="BR18" s="1002"/>
      <c r="BS18" s="1002"/>
      <c r="BT18" s="1002"/>
      <c r="BU18" s="1002"/>
      <c r="BV18" s="1002"/>
      <c r="BW18" s="1002"/>
      <c r="BX18" s="1002"/>
      <c r="BY18" s="1002"/>
      <c r="BZ18" s="1002"/>
      <c r="CA18" s="1002"/>
      <c r="CB18" s="1002"/>
      <c r="CC18" s="1002"/>
      <c r="CD18" s="1002"/>
      <c r="CE18" s="1002"/>
      <c r="CF18" s="1002"/>
      <c r="CG18" s="1002"/>
      <c r="CH18" s="1002"/>
      <c r="CI18" s="1002"/>
      <c r="CJ18" s="1002"/>
      <c r="CK18" s="1002"/>
      <c r="CL18" s="1002"/>
      <c r="CM18" s="1002"/>
      <c r="CN18" s="1002"/>
      <c r="CO18" s="1002"/>
      <c r="CP18" s="1002"/>
      <c r="CQ18" s="1002"/>
      <c r="CR18" s="1002"/>
      <c r="CS18" s="1002"/>
      <c r="CT18" s="1002"/>
      <c r="CU18" s="1002"/>
      <c r="CV18" s="1002"/>
      <c r="CW18" s="1002"/>
      <c r="CX18" s="1002"/>
      <c r="CY18" s="1002"/>
      <c r="CZ18" s="1002"/>
      <c r="DA18" s="1002"/>
      <c r="DB18" s="1002"/>
      <c r="DC18" s="1002"/>
      <c r="DD18" s="1002"/>
      <c r="DE18" s="1002"/>
      <c r="DF18" s="1002"/>
      <c r="DG18" s="1002"/>
      <c r="DH18" s="1002"/>
      <c r="DI18" s="1002"/>
      <c r="DJ18" s="1002"/>
      <c r="DK18" s="1002"/>
      <c r="DL18" s="1000"/>
    </row>
    <row r="19" spans="3:116" ht="5.0999999999999996" customHeight="1">
      <c r="C19" s="853"/>
      <c r="D19" s="852"/>
      <c r="E19" s="842"/>
      <c r="F19" s="84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02"/>
      <c r="W19" s="1002"/>
      <c r="X19" s="1002"/>
      <c r="Y19" s="1002"/>
      <c r="Z19" s="1002"/>
      <c r="AA19" s="1002"/>
      <c r="AB19" s="1002"/>
      <c r="AC19" s="1002"/>
      <c r="AD19" s="1002"/>
      <c r="AE19" s="1002"/>
      <c r="AF19" s="1002"/>
      <c r="AG19" s="1002"/>
      <c r="AH19" s="1002"/>
      <c r="AI19" s="1002"/>
      <c r="AJ19" s="1002"/>
      <c r="AK19" s="1002"/>
      <c r="AL19" s="1002"/>
      <c r="AM19" s="1002"/>
      <c r="AN19" s="1002"/>
      <c r="AO19" s="1002"/>
      <c r="AP19" s="1002"/>
      <c r="AQ19" s="1002"/>
      <c r="AR19" s="1002"/>
      <c r="AS19" s="1002"/>
      <c r="AT19" s="1002"/>
      <c r="AU19" s="1002"/>
      <c r="AV19" s="1002"/>
      <c r="AW19" s="1002"/>
      <c r="AX19" s="1002"/>
      <c r="AY19" s="1002"/>
      <c r="AZ19" s="1002"/>
      <c r="BA19" s="1002"/>
      <c r="BB19" s="1002"/>
      <c r="BC19" s="1002"/>
      <c r="BD19" s="1002"/>
      <c r="BE19" s="1002"/>
      <c r="BF19" s="1002"/>
      <c r="BG19" s="1002"/>
      <c r="BH19" s="1002"/>
      <c r="BI19" s="1002"/>
      <c r="BJ19" s="1002"/>
      <c r="BK19" s="1002"/>
      <c r="BL19" s="1002"/>
      <c r="BM19" s="1002"/>
      <c r="BN19" s="1002"/>
      <c r="BO19" s="1002"/>
      <c r="BP19" s="1002"/>
      <c r="BQ19" s="1002"/>
      <c r="BR19" s="1002"/>
      <c r="BS19" s="1002"/>
      <c r="BT19" s="1002"/>
      <c r="BU19" s="1002"/>
      <c r="BV19" s="1002"/>
      <c r="BW19" s="1002"/>
      <c r="BX19" s="1002"/>
      <c r="BY19" s="1002"/>
      <c r="BZ19" s="1002"/>
      <c r="CA19" s="1002"/>
      <c r="CB19" s="1002"/>
      <c r="CC19" s="1002"/>
      <c r="CD19" s="1002"/>
      <c r="CE19" s="1002"/>
      <c r="CF19" s="1002"/>
      <c r="CG19" s="1002"/>
      <c r="CH19" s="1002"/>
      <c r="CI19" s="1002"/>
      <c r="CJ19" s="1002"/>
      <c r="CK19" s="1002"/>
      <c r="CL19" s="1002"/>
      <c r="CM19" s="1002"/>
      <c r="CN19" s="1002"/>
      <c r="CO19" s="1002"/>
      <c r="CP19" s="1002"/>
      <c r="CQ19" s="1002"/>
      <c r="CR19" s="1002"/>
      <c r="CS19" s="1002"/>
      <c r="CT19" s="1002"/>
      <c r="CU19" s="1002"/>
      <c r="CV19" s="1002"/>
      <c r="CW19" s="1002"/>
      <c r="CX19" s="1002"/>
      <c r="CY19" s="1002"/>
      <c r="CZ19" s="1002"/>
      <c r="DA19" s="1002"/>
      <c r="DB19" s="1002"/>
      <c r="DC19" s="1002"/>
      <c r="DD19" s="1002"/>
      <c r="DE19" s="1002"/>
      <c r="DF19" s="1002"/>
      <c r="DG19" s="1002"/>
      <c r="DH19" s="1002"/>
      <c r="DI19" s="1002"/>
      <c r="DJ19" s="1002"/>
      <c r="DK19" s="1002"/>
      <c r="DL19" s="1000"/>
    </row>
    <row r="20" spans="3:116" ht="5.0999999999999996" customHeight="1">
      <c r="C20" s="853"/>
      <c r="D20" s="852"/>
      <c r="E20" s="842"/>
      <c r="F20" s="842"/>
      <c r="G20" s="1032"/>
      <c r="H20" s="1032"/>
      <c r="I20" s="1032"/>
      <c r="J20" s="1032"/>
      <c r="K20" s="1032"/>
      <c r="L20" s="1032"/>
      <c r="M20" s="1032"/>
      <c r="N20" s="1032"/>
      <c r="O20" s="1032"/>
      <c r="P20" s="1032"/>
      <c r="Q20" s="1032"/>
      <c r="R20" s="1032"/>
      <c r="S20" s="1032"/>
      <c r="T20" s="1032"/>
      <c r="U20" s="1032"/>
      <c r="V20" s="1003"/>
      <c r="W20" s="1003"/>
      <c r="X20" s="1003"/>
      <c r="Y20" s="1003"/>
      <c r="Z20" s="1003"/>
      <c r="AA20" s="1003"/>
      <c r="AB20" s="1003"/>
      <c r="AC20" s="1003"/>
      <c r="AD20" s="1003"/>
      <c r="AE20" s="1003"/>
      <c r="AF20" s="1003"/>
      <c r="AG20" s="1003"/>
      <c r="AH20" s="1003"/>
      <c r="AI20" s="1003"/>
      <c r="AJ20" s="1003"/>
      <c r="AK20" s="1003"/>
      <c r="AL20" s="1003"/>
      <c r="AM20" s="1003"/>
      <c r="AN20" s="1003"/>
      <c r="AO20" s="1003"/>
      <c r="AP20" s="1003"/>
      <c r="AQ20" s="1003"/>
      <c r="AR20" s="1003"/>
      <c r="AS20" s="1003"/>
      <c r="AT20" s="1003"/>
      <c r="AU20" s="1003"/>
      <c r="AV20" s="1003"/>
      <c r="AW20" s="1003"/>
      <c r="AX20" s="1003"/>
      <c r="AY20" s="1003"/>
      <c r="AZ20" s="1003"/>
      <c r="BA20" s="1003"/>
      <c r="BB20" s="1003"/>
      <c r="BC20" s="1003"/>
      <c r="BD20" s="1003"/>
      <c r="BE20" s="1003"/>
      <c r="BF20" s="1003"/>
      <c r="BG20" s="1003"/>
      <c r="BH20" s="1003"/>
      <c r="BI20" s="1003"/>
      <c r="BJ20" s="1003"/>
      <c r="BK20" s="1003"/>
      <c r="BL20" s="1003"/>
      <c r="BM20" s="1003"/>
      <c r="BN20" s="1003"/>
      <c r="BO20" s="1003"/>
      <c r="BP20" s="1003"/>
      <c r="BQ20" s="1003"/>
      <c r="BR20" s="1003"/>
      <c r="BS20" s="1003"/>
      <c r="BT20" s="1003"/>
      <c r="BU20" s="1003"/>
      <c r="BV20" s="1003"/>
      <c r="BW20" s="1003"/>
      <c r="BX20" s="1003"/>
      <c r="BY20" s="1003"/>
      <c r="BZ20" s="1003"/>
      <c r="CA20" s="1003"/>
      <c r="CB20" s="1003"/>
      <c r="CC20" s="1003"/>
      <c r="CD20" s="1003"/>
      <c r="CE20" s="1003"/>
      <c r="CF20" s="1003"/>
      <c r="CG20" s="1003"/>
      <c r="CH20" s="1003"/>
      <c r="CI20" s="1003"/>
      <c r="CJ20" s="1003"/>
      <c r="CK20" s="1003"/>
      <c r="CL20" s="1003"/>
      <c r="CM20" s="1003"/>
      <c r="CN20" s="1003"/>
      <c r="CO20" s="1003"/>
      <c r="CP20" s="1003"/>
      <c r="CQ20" s="1003"/>
      <c r="CR20" s="1003"/>
      <c r="CS20" s="1003"/>
      <c r="CT20" s="1003"/>
      <c r="CU20" s="1003"/>
      <c r="CV20" s="1003"/>
      <c r="CW20" s="1003"/>
      <c r="CX20" s="1003"/>
      <c r="CY20" s="1003"/>
      <c r="CZ20" s="1003"/>
      <c r="DA20" s="1003"/>
      <c r="DB20" s="1003"/>
      <c r="DC20" s="1003"/>
      <c r="DD20" s="1003"/>
      <c r="DE20" s="1003"/>
      <c r="DF20" s="1003"/>
      <c r="DG20" s="1003"/>
      <c r="DH20" s="1003"/>
      <c r="DI20" s="1003"/>
      <c r="DJ20" s="1003"/>
      <c r="DK20" s="1003"/>
      <c r="DL20" s="1000"/>
    </row>
    <row r="21" spans="3:116" ht="9.75" customHeight="1">
      <c r="C21" s="853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2"/>
      <c r="AO21" s="852"/>
      <c r="AP21" s="852"/>
      <c r="AQ21" s="852"/>
      <c r="AR21" s="852"/>
      <c r="AS21" s="852"/>
      <c r="AT21" s="852"/>
      <c r="AU21" s="852"/>
      <c r="AV21" s="852"/>
      <c r="AW21" s="852"/>
      <c r="AX21" s="852"/>
      <c r="AY21" s="852"/>
      <c r="AZ21" s="852"/>
      <c r="BA21" s="852"/>
      <c r="BB21" s="852"/>
      <c r="BC21" s="852"/>
      <c r="BD21" s="852"/>
      <c r="BE21" s="852"/>
      <c r="BF21" s="852"/>
      <c r="BG21" s="852"/>
      <c r="BH21" s="852"/>
      <c r="BI21" s="852"/>
      <c r="BJ21" s="852"/>
      <c r="BK21" s="852"/>
      <c r="BL21" s="852"/>
      <c r="BM21" s="852"/>
      <c r="BN21" s="852"/>
      <c r="BO21" s="852"/>
      <c r="BP21" s="852"/>
      <c r="BQ21" s="852"/>
      <c r="BR21" s="852"/>
      <c r="BS21" s="852"/>
      <c r="BT21" s="852"/>
      <c r="BU21" s="852"/>
      <c r="BV21" s="852"/>
      <c r="BW21" s="852"/>
      <c r="BX21" s="852"/>
      <c r="BY21" s="852"/>
      <c r="BZ21" s="852"/>
      <c r="CA21" s="852"/>
      <c r="CB21" s="852"/>
      <c r="CC21" s="852"/>
      <c r="CD21" s="852"/>
      <c r="CE21" s="852"/>
      <c r="CF21" s="852"/>
      <c r="CG21" s="852"/>
      <c r="CH21" s="852"/>
      <c r="CI21" s="852"/>
      <c r="CJ21" s="852"/>
      <c r="CK21" s="852"/>
      <c r="CL21" s="852"/>
      <c r="CM21" s="852"/>
      <c r="CN21" s="852"/>
      <c r="CO21" s="852"/>
      <c r="CP21" s="852"/>
      <c r="CQ21" s="852"/>
      <c r="CR21" s="852"/>
      <c r="CS21" s="852"/>
      <c r="CT21" s="852"/>
      <c r="CU21" s="852"/>
      <c r="CV21" s="852"/>
      <c r="CW21" s="852"/>
      <c r="CX21" s="852"/>
      <c r="CY21" s="852"/>
      <c r="CZ21" s="852"/>
      <c r="DA21" s="852"/>
      <c r="DB21" s="852"/>
      <c r="DC21" s="852"/>
      <c r="DD21" s="852"/>
      <c r="DE21" s="852"/>
      <c r="DF21" s="852"/>
      <c r="DG21" s="852"/>
      <c r="DH21" s="852"/>
      <c r="DI21" s="852"/>
      <c r="DJ21" s="852"/>
      <c r="DK21" s="852"/>
      <c r="DL21" s="1000"/>
    </row>
    <row r="22" spans="3:116" ht="6.6" customHeight="1">
      <c r="C22" s="853"/>
      <c r="D22" s="852"/>
      <c r="E22" s="841" t="s">
        <v>15</v>
      </c>
      <c r="F22" s="842"/>
      <c r="G22" s="841" t="s">
        <v>23</v>
      </c>
      <c r="H22" s="842"/>
      <c r="I22" s="842"/>
      <c r="J22" s="842"/>
      <c r="K22" s="842"/>
      <c r="L22" s="842"/>
      <c r="M22" s="842"/>
      <c r="N22" s="816">
        <f>FŐLAP!N125</f>
        <v>0</v>
      </c>
      <c r="O22" s="816"/>
      <c r="P22" s="816">
        <f>FŐLAP!P125</f>
        <v>0</v>
      </c>
      <c r="Q22" s="816"/>
      <c r="R22" s="816">
        <f>FŐLAP!R125</f>
        <v>0</v>
      </c>
      <c r="S22" s="816"/>
      <c r="T22" s="816">
        <f>FŐLAP!T125</f>
        <v>0</v>
      </c>
      <c r="U22" s="816"/>
      <c r="V22" s="816">
        <f>FŐLAP!V125</f>
        <v>0</v>
      </c>
      <c r="W22" s="816"/>
      <c r="X22" s="816">
        <f>FŐLAP!X125</f>
        <v>0</v>
      </c>
      <c r="Y22" s="816"/>
      <c r="Z22" s="816">
        <f>FŐLAP!Z125</f>
        <v>0</v>
      </c>
      <c r="AA22" s="816"/>
      <c r="AB22" s="816">
        <f>FŐLAP!AB125</f>
        <v>0</v>
      </c>
      <c r="AC22" s="816"/>
      <c r="AD22" s="855" t="s">
        <v>24</v>
      </c>
      <c r="AE22" s="855"/>
      <c r="AF22" s="816">
        <f>FŐLAP!AF125</f>
        <v>0</v>
      </c>
      <c r="AG22" s="816"/>
      <c r="AH22" s="855" t="s">
        <v>24</v>
      </c>
      <c r="AI22" s="855"/>
      <c r="AJ22" s="816">
        <f>FŐLAP!AJ125</f>
        <v>0</v>
      </c>
      <c r="AK22" s="816"/>
      <c r="AL22" s="816">
        <f>FŐLAP!AL125</f>
        <v>0</v>
      </c>
      <c r="AM22" s="816"/>
      <c r="AN22" s="857" t="s">
        <v>247</v>
      </c>
      <c r="AO22" s="857"/>
      <c r="AP22" s="857"/>
      <c r="AQ22" s="857"/>
      <c r="AR22" s="857"/>
      <c r="AS22" s="857"/>
      <c r="AT22" s="857"/>
      <c r="AU22" s="857"/>
      <c r="AV22" s="857"/>
      <c r="AW22" s="857"/>
      <c r="AX22" s="857"/>
      <c r="AY22" s="857"/>
      <c r="AZ22" s="857"/>
      <c r="BA22" s="857"/>
      <c r="BB22" s="857"/>
      <c r="BC22" s="816">
        <f>FŐLAP!BA125</f>
        <v>0</v>
      </c>
      <c r="BD22" s="816"/>
      <c r="BE22" s="816">
        <f>FŐLAP!BC125</f>
        <v>0</v>
      </c>
      <c r="BF22" s="816"/>
      <c r="BG22" s="816">
        <f>FŐLAP!BE125</f>
        <v>0</v>
      </c>
      <c r="BH22" s="816"/>
      <c r="BI22" s="816">
        <f>FŐLAP!BG125</f>
        <v>0</v>
      </c>
      <c r="BJ22" s="816"/>
      <c r="BK22" s="816">
        <f>FŐLAP!BI125</f>
        <v>0</v>
      </c>
      <c r="BL22" s="816"/>
      <c r="BM22" s="816">
        <f>FŐLAP!BK125</f>
        <v>0</v>
      </c>
      <c r="BN22" s="816"/>
      <c r="BO22" s="816">
        <f>FŐLAP!BM125</f>
        <v>0</v>
      </c>
      <c r="BP22" s="816"/>
      <c r="BQ22" s="816">
        <f>FŐLAP!BO125</f>
        <v>0</v>
      </c>
      <c r="BR22" s="816"/>
      <c r="BS22" s="816">
        <f>FŐLAP!BQ125</f>
        <v>0</v>
      </c>
      <c r="BT22" s="816"/>
      <c r="BU22" s="816">
        <f>FŐLAP!BS125</f>
        <v>0</v>
      </c>
      <c r="BV22" s="816"/>
      <c r="BW22" s="852"/>
      <c r="BX22" s="852"/>
      <c r="BY22" s="852"/>
      <c r="BZ22" s="852"/>
      <c r="CA22" s="852"/>
      <c r="CB22" s="852"/>
      <c r="CC22" s="852"/>
      <c r="CD22" s="852"/>
      <c r="CE22" s="852"/>
      <c r="CF22" s="852"/>
      <c r="CG22" s="852"/>
      <c r="CH22" s="852"/>
      <c r="CI22" s="852"/>
      <c r="CJ22" s="852"/>
      <c r="CK22" s="852"/>
      <c r="CL22" s="852"/>
      <c r="CM22" s="852"/>
      <c r="CN22" s="852"/>
      <c r="CO22" s="852"/>
      <c r="CP22" s="852"/>
      <c r="CQ22" s="852"/>
      <c r="CR22" s="852"/>
      <c r="CS22" s="852"/>
      <c r="CT22" s="852"/>
      <c r="CU22" s="852"/>
      <c r="CV22" s="852"/>
      <c r="CW22" s="852"/>
      <c r="CX22" s="852"/>
      <c r="CY22" s="852"/>
      <c r="CZ22" s="852"/>
      <c r="DA22" s="852"/>
      <c r="DB22" s="852"/>
      <c r="DC22" s="852"/>
      <c r="DD22" s="852"/>
      <c r="DE22" s="852"/>
      <c r="DF22" s="852"/>
      <c r="DG22" s="852"/>
      <c r="DH22" s="852"/>
      <c r="DI22" s="852"/>
      <c r="DJ22" s="852"/>
      <c r="DK22" s="852"/>
      <c r="DL22" s="1000"/>
    </row>
    <row r="23" spans="3:116" ht="6.6" customHeight="1">
      <c r="C23" s="853"/>
      <c r="D23" s="852"/>
      <c r="E23" s="842"/>
      <c r="F23" s="842"/>
      <c r="G23" s="842"/>
      <c r="H23" s="842"/>
      <c r="I23" s="842"/>
      <c r="J23" s="842"/>
      <c r="K23" s="842"/>
      <c r="L23" s="842"/>
      <c r="M23" s="842"/>
      <c r="N23" s="817"/>
      <c r="O23" s="817"/>
      <c r="P23" s="817"/>
      <c r="Q23" s="817"/>
      <c r="R23" s="817"/>
      <c r="S23" s="817"/>
      <c r="T23" s="817"/>
      <c r="U23" s="817"/>
      <c r="V23" s="817"/>
      <c r="W23" s="817"/>
      <c r="X23" s="817"/>
      <c r="Y23" s="817"/>
      <c r="Z23" s="817"/>
      <c r="AA23" s="817"/>
      <c r="AB23" s="817"/>
      <c r="AC23" s="817"/>
      <c r="AD23" s="855"/>
      <c r="AE23" s="855"/>
      <c r="AF23" s="817"/>
      <c r="AG23" s="817"/>
      <c r="AH23" s="855"/>
      <c r="AI23" s="855"/>
      <c r="AJ23" s="817"/>
      <c r="AK23" s="817"/>
      <c r="AL23" s="817"/>
      <c r="AM23" s="817"/>
      <c r="AN23" s="857"/>
      <c r="AO23" s="857"/>
      <c r="AP23" s="857"/>
      <c r="AQ23" s="857"/>
      <c r="AR23" s="857"/>
      <c r="AS23" s="857"/>
      <c r="AT23" s="857"/>
      <c r="AU23" s="857"/>
      <c r="AV23" s="857"/>
      <c r="AW23" s="857"/>
      <c r="AX23" s="857"/>
      <c r="AY23" s="857"/>
      <c r="AZ23" s="857"/>
      <c r="BA23" s="857"/>
      <c r="BB23" s="857"/>
      <c r="BC23" s="817"/>
      <c r="BD23" s="817"/>
      <c r="BE23" s="817"/>
      <c r="BF23" s="817"/>
      <c r="BG23" s="817"/>
      <c r="BH23" s="817"/>
      <c r="BI23" s="817"/>
      <c r="BJ23" s="817"/>
      <c r="BK23" s="817"/>
      <c r="BL23" s="817"/>
      <c r="BM23" s="817"/>
      <c r="BN23" s="817"/>
      <c r="BO23" s="817"/>
      <c r="BP23" s="817"/>
      <c r="BQ23" s="817"/>
      <c r="BR23" s="817"/>
      <c r="BS23" s="817"/>
      <c r="BT23" s="817"/>
      <c r="BU23" s="817"/>
      <c r="BV23" s="817"/>
      <c r="BW23" s="852"/>
      <c r="BX23" s="852"/>
      <c r="BY23" s="852"/>
      <c r="BZ23" s="852"/>
      <c r="CA23" s="852"/>
      <c r="CB23" s="852"/>
      <c r="CC23" s="852"/>
      <c r="CD23" s="852"/>
      <c r="CE23" s="852"/>
      <c r="CF23" s="852"/>
      <c r="CG23" s="852"/>
      <c r="CH23" s="852"/>
      <c r="CI23" s="852"/>
      <c r="CJ23" s="852"/>
      <c r="CK23" s="852"/>
      <c r="CL23" s="852"/>
      <c r="CM23" s="852"/>
      <c r="CN23" s="852"/>
      <c r="CO23" s="852"/>
      <c r="CP23" s="852"/>
      <c r="CQ23" s="852"/>
      <c r="CR23" s="852"/>
      <c r="CS23" s="852"/>
      <c r="CT23" s="852"/>
      <c r="CU23" s="852"/>
      <c r="CV23" s="852"/>
      <c r="CW23" s="852"/>
      <c r="CX23" s="852"/>
      <c r="CY23" s="852"/>
      <c r="CZ23" s="852"/>
      <c r="DA23" s="852"/>
      <c r="DB23" s="852"/>
      <c r="DC23" s="852"/>
      <c r="DD23" s="852"/>
      <c r="DE23" s="852"/>
      <c r="DF23" s="852"/>
      <c r="DG23" s="852"/>
      <c r="DH23" s="852"/>
      <c r="DI23" s="852"/>
      <c r="DJ23" s="852"/>
      <c r="DK23" s="852"/>
      <c r="DL23" s="1000"/>
    </row>
    <row r="24" spans="3:116" ht="6.6" customHeight="1">
      <c r="C24" s="853"/>
      <c r="D24" s="852"/>
      <c r="E24" s="842"/>
      <c r="F24" s="842"/>
      <c r="G24" s="842"/>
      <c r="H24" s="842"/>
      <c r="I24" s="842"/>
      <c r="J24" s="842"/>
      <c r="K24" s="842"/>
      <c r="L24" s="842"/>
      <c r="M24" s="842"/>
      <c r="N24" s="818"/>
      <c r="O24" s="818"/>
      <c r="P24" s="818"/>
      <c r="Q24" s="818"/>
      <c r="R24" s="818"/>
      <c r="S24" s="818"/>
      <c r="T24" s="818"/>
      <c r="U24" s="818"/>
      <c r="V24" s="818"/>
      <c r="W24" s="818"/>
      <c r="X24" s="818"/>
      <c r="Y24" s="818"/>
      <c r="Z24" s="818"/>
      <c r="AA24" s="818"/>
      <c r="AB24" s="818"/>
      <c r="AC24" s="818"/>
      <c r="AD24" s="855"/>
      <c r="AE24" s="855"/>
      <c r="AF24" s="818"/>
      <c r="AG24" s="818"/>
      <c r="AH24" s="855"/>
      <c r="AI24" s="855"/>
      <c r="AJ24" s="818"/>
      <c r="AK24" s="818"/>
      <c r="AL24" s="818"/>
      <c r="AM24" s="818"/>
      <c r="AN24" s="857"/>
      <c r="AO24" s="857"/>
      <c r="AP24" s="857"/>
      <c r="AQ24" s="857"/>
      <c r="AR24" s="857"/>
      <c r="AS24" s="857"/>
      <c r="AT24" s="857"/>
      <c r="AU24" s="857"/>
      <c r="AV24" s="857"/>
      <c r="AW24" s="857"/>
      <c r="AX24" s="857"/>
      <c r="AY24" s="857"/>
      <c r="AZ24" s="857"/>
      <c r="BA24" s="857"/>
      <c r="BB24" s="857"/>
      <c r="BC24" s="818"/>
      <c r="BD24" s="818"/>
      <c r="BE24" s="818"/>
      <c r="BF24" s="818"/>
      <c r="BG24" s="818"/>
      <c r="BH24" s="818"/>
      <c r="BI24" s="818"/>
      <c r="BJ24" s="818"/>
      <c r="BK24" s="818"/>
      <c r="BL24" s="818"/>
      <c r="BM24" s="818"/>
      <c r="BN24" s="818"/>
      <c r="BO24" s="818"/>
      <c r="BP24" s="818"/>
      <c r="BQ24" s="818"/>
      <c r="BR24" s="818"/>
      <c r="BS24" s="818"/>
      <c r="BT24" s="818"/>
      <c r="BU24" s="818"/>
      <c r="BV24" s="818"/>
      <c r="BW24" s="852"/>
      <c r="BX24" s="852"/>
      <c r="BY24" s="852"/>
      <c r="BZ24" s="852"/>
      <c r="CA24" s="852"/>
      <c r="CB24" s="852"/>
      <c r="CC24" s="852"/>
      <c r="CD24" s="852"/>
      <c r="CE24" s="852"/>
      <c r="CF24" s="852"/>
      <c r="CG24" s="852"/>
      <c r="CH24" s="852"/>
      <c r="CI24" s="852"/>
      <c r="CJ24" s="852"/>
      <c r="CK24" s="852"/>
      <c r="CL24" s="852"/>
      <c r="CM24" s="852"/>
      <c r="CN24" s="852"/>
      <c r="CO24" s="852"/>
      <c r="CP24" s="852"/>
      <c r="CQ24" s="852"/>
      <c r="CR24" s="852"/>
      <c r="CS24" s="852"/>
      <c r="CT24" s="852"/>
      <c r="CU24" s="852"/>
      <c r="CV24" s="852"/>
      <c r="CW24" s="852"/>
      <c r="CX24" s="852"/>
      <c r="CY24" s="852"/>
      <c r="CZ24" s="852"/>
      <c r="DA24" s="852"/>
      <c r="DB24" s="852"/>
      <c r="DC24" s="852"/>
      <c r="DD24" s="852"/>
      <c r="DE24" s="852"/>
      <c r="DF24" s="852"/>
      <c r="DG24" s="852"/>
      <c r="DH24" s="852"/>
      <c r="DI24" s="852"/>
      <c r="DJ24" s="852"/>
      <c r="DK24" s="852"/>
      <c r="DL24" s="1000"/>
    </row>
    <row r="25" spans="3:116" ht="6.6" customHeight="1">
      <c r="C25" s="44"/>
      <c r="D25" s="25"/>
      <c r="E25" s="14"/>
      <c r="F25" s="14"/>
      <c r="G25" s="14"/>
      <c r="H25" s="14"/>
      <c r="I25" s="14"/>
      <c r="J25" s="14"/>
      <c r="K25" s="14"/>
      <c r="L25" s="14"/>
      <c r="M25" s="14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5"/>
      <c r="AE25" s="45"/>
      <c r="AF25" s="48"/>
      <c r="AG25" s="48"/>
      <c r="AH25" s="45"/>
      <c r="AI25" s="45"/>
      <c r="AJ25" s="48"/>
      <c r="AK25" s="48"/>
      <c r="AL25" s="48"/>
      <c r="AM25" s="48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36"/>
    </row>
    <row r="26" spans="3:116" ht="6" customHeight="1">
      <c r="C26" s="938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39"/>
      <c r="AG26" s="939"/>
      <c r="AH26" s="939"/>
      <c r="AI26" s="939"/>
      <c r="AJ26" s="939"/>
      <c r="AK26" s="939"/>
      <c r="AL26" s="939"/>
      <c r="AM26" s="939"/>
      <c r="AN26" s="939"/>
      <c r="AO26" s="939"/>
      <c r="AP26" s="939"/>
      <c r="AQ26" s="939"/>
      <c r="AR26" s="939"/>
      <c r="AS26" s="939"/>
      <c r="AT26" s="939"/>
      <c r="AU26" s="939"/>
      <c r="AV26" s="939"/>
      <c r="AW26" s="939"/>
      <c r="AX26" s="939"/>
      <c r="AY26" s="939"/>
      <c r="AZ26" s="939"/>
      <c r="BA26" s="939"/>
      <c r="BB26" s="939"/>
      <c r="BC26" s="939"/>
      <c r="BD26" s="939"/>
      <c r="BE26" s="939"/>
      <c r="BF26" s="939"/>
      <c r="BG26" s="939"/>
      <c r="BH26" s="939"/>
      <c r="BI26" s="939"/>
      <c r="BJ26" s="939"/>
      <c r="BK26" s="939"/>
      <c r="BL26" s="939"/>
      <c r="BM26" s="939"/>
      <c r="BN26" s="939"/>
      <c r="BO26" s="939"/>
      <c r="BP26" s="939"/>
      <c r="BQ26" s="939"/>
      <c r="BR26" s="939"/>
      <c r="BS26" s="939"/>
      <c r="BT26" s="939"/>
      <c r="BU26" s="939"/>
      <c r="BV26" s="939"/>
      <c r="BW26" s="939"/>
      <c r="BX26" s="939"/>
      <c r="BY26" s="939"/>
      <c r="BZ26" s="939"/>
      <c r="CA26" s="939"/>
      <c r="CB26" s="939"/>
      <c r="CC26" s="939"/>
      <c r="CD26" s="939"/>
      <c r="CE26" s="939"/>
      <c r="CF26" s="939"/>
      <c r="CG26" s="939"/>
      <c r="CH26" s="939"/>
      <c r="CI26" s="939"/>
      <c r="CJ26" s="939"/>
      <c r="CK26" s="939"/>
      <c r="CL26" s="939"/>
      <c r="CM26" s="939"/>
      <c r="CN26" s="939"/>
      <c r="CO26" s="939"/>
      <c r="CP26" s="939"/>
      <c r="CQ26" s="939"/>
      <c r="CR26" s="939"/>
      <c r="CS26" s="939"/>
      <c r="CT26" s="939"/>
      <c r="CU26" s="939"/>
      <c r="CV26" s="939"/>
      <c r="CW26" s="939"/>
      <c r="CX26" s="939"/>
      <c r="CY26" s="939"/>
      <c r="CZ26" s="939"/>
      <c r="DA26" s="939"/>
      <c r="DB26" s="939"/>
      <c r="DC26" s="939"/>
      <c r="DD26" s="939"/>
      <c r="DE26" s="939"/>
      <c r="DF26" s="939"/>
      <c r="DG26" s="939"/>
      <c r="DH26" s="939"/>
      <c r="DI26" s="939"/>
      <c r="DJ26" s="939"/>
      <c r="DK26" s="939"/>
      <c r="DL26" s="940"/>
    </row>
    <row r="27" spans="3:116" ht="23.25" customHeight="1">
      <c r="D27" s="147" t="s">
        <v>297</v>
      </c>
      <c r="F27" s="9" t="s">
        <v>298</v>
      </c>
    </row>
    <row r="28" spans="3:116" ht="5.0999999999999996" customHeight="1">
      <c r="C28" s="337" t="s">
        <v>186</v>
      </c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79"/>
      <c r="AD28" s="1123" t="s">
        <v>187</v>
      </c>
      <c r="AE28" s="1124"/>
      <c r="AF28" s="1124"/>
      <c r="AG28" s="1124"/>
      <c r="AH28" s="1124"/>
      <c r="AI28" s="1124"/>
      <c r="AJ28" s="1124"/>
      <c r="AK28" s="1124"/>
      <c r="AL28" s="1124"/>
      <c r="AM28" s="1124"/>
      <c r="AN28" s="1124"/>
      <c r="AO28" s="1124"/>
      <c r="AP28" s="1124"/>
      <c r="AQ28" s="1124"/>
      <c r="AR28" s="1124"/>
      <c r="AS28" s="1124"/>
      <c r="AT28" s="1124"/>
      <c r="AU28" s="1124"/>
      <c r="AV28" s="1124"/>
      <c r="AW28" s="1124"/>
      <c r="AX28" s="1124"/>
      <c r="AY28" s="1124"/>
      <c r="AZ28" s="1124"/>
      <c r="BA28" s="1124"/>
      <c r="BB28" s="1124"/>
      <c r="BC28" s="1125"/>
      <c r="BD28" s="1123" t="s">
        <v>188</v>
      </c>
      <c r="BE28" s="1124"/>
      <c r="BF28" s="1124"/>
      <c r="BG28" s="1124"/>
      <c r="BH28" s="1124"/>
      <c r="BI28" s="1124"/>
      <c r="BJ28" s="1124"/>
      <c r="BK28" s="1124"/>
      <c r="BL28" s="1124"/>
      <c r="BM28" s="1124"/>
      <c r="BN28" s="1124"/>
      <c r="BO28" s="1124"/>
      <c r="BP28" s="1124"/>
      <c r="BQ28" s="1124"/>
      <c r="BR28" s="1124"/>
      <c r="BS28" s="1124"/>
      <c r="BT28" s="1124"/>
      <c r="BU28" s="1124"/>
      <c r="BV28" s="1124"/>
      <c r="BW28" s="1124"/>
      <c r="BX28" s="1124"/>
      <c r="BY28" s="1124"/>
      <c r="BZ28" s="1124"/>
      <c r="CA28" s="1124"/>
      <c r="CB28" s="1124"/>
      <c r="CC28" s="1124"/>
      <c r="CD28" s="1124"/>
      <c r="CE28" s="1124"/>
      <c r="CF28" s="1124"/>
      <c r="CG28" s="1124"/>
      <c r="CH28" s="1124"/>
      <c r="CI28" s="1124"/>
      <c r="CJ28" s="1125"/>
      <c r="CK28" s="1123" t="s">
        <v>189</v>
      </c>
      <c r="CL28" s="1124"/>
      <c r="CM28" s="1124"/>
      <c r="CN28" s="1124"/>
      <c r="CO28" s="1124"/>
      <c r="CP28" s="1124"/>
      <c r="CQ28" s="1124"/>
      <c r="CR28" s="1124"/>
      <c r="CS28" s="1124"/>
      <c r="CT28" s="1124"/>
      <c r="CU28" s="1124"/>
      <c r="CV28" s="1124"/>
      <c r="CW28" s="1124"/>
      <c r="CX28" s="1124"/>
      <c r="CY28" s="1124"/>
      <c r="CZ28" s="1124"/>
      <c r="DA28" s="1124"/>
      <c r="DB28" s="1124"/>
      <c r="DC28" s="1124"/>
      <c r="DD28" s="1124"/>
      <c r="DE28" s="1124"/>
      <c r="DF28" s="1124"/>
      <c r="DG28" s="1124"/>
      <c r="DH28" s="1124"/>
      <c r="DI28" s="1124"/>
      <c r="DJ28" s="1124"/>
      <c r="DK28" s="1124"/>
      <c r="DL28" s="1125"/>
    </row>
    <row r="29" spans="3:116" ht="5.0999999999999996" customHeight="1">
      <c r="C29" s="215"/>
      <c r="D29" s="656"/>
      <c r="E29" s="656"/>
      <c r="F29" s="656"/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780"/>
      <c r="AD29" s="1126"/>
      <c r="AE29" s="1127"/>
      <c r="AF29" s="1127"/>
      <c r="AG29" s="1127"/>
      <c r="AH29" s="1127"/>
      <c r="AI29" s="1127"/>
      <c r="AJ29" s="1127"/>
      <c r="AK29" s="1127"/>
      <c r="AL29" s="1127"/>
      <c r="AM29" s="1127"/>
      <c r="AN29" s="1127"/>
      <c r="AO29" s="1127"/>
      <c r="AP29" s="1127"/>
      <c r="AQ29" s="1127"/>
      <c r="AR29" s="1127"/>
      <c r="AS29" s="1127"/>
      <c r="AT29" s="1127"/>
      <c r="AU29" s="1127"/>
      <c r="AV29" s="1127"/>
      <c r="AW29" s="1127"/>
      <c r="AX29" s="1127"/>
      <c r="AY29" s="1127"/>
      <c r="AZ29" s="1127"/>
      <c r="BA29" s="1127"/>
      <c r="BB29" s="1127"/>
      <c r="BC29" s="1128"/>
      <c r="BD29" s="1126"/>
      <c r="BE29" s="1127"/>
      <c r="BF29" s="1127"/>
      <c r="BG29" s="1127"/>
      <c r="BH29" s="1127"/>
      <c r="BI29" s="1127"/>
      <c r="BJ29" s="1127"/>
      <c r="BK29" s="1127"/>
      <c r="BL29" s="1127"/>
      <c r="BM29" s="1127"/>
      <c r="BN29" s="1127"/>
      <c r="BO29" s="1127"/>
      <c r="BP29" s="1127"/>
      <c r="BQ29" s="1127"/>
      <c r="BR29" s="1127"/>
      <c r="BS29" s="1127"/>
      <c r="BT29" s="1127"/>
      <c r="BU29" s="1127"/>
      <c r="BV29" s="1127"/>
      <c r="BW29" s="1127"/>
      <c r="BX29" s="1127"/>
      <c r="BY29" s="1127"/>
      <c r="BZ29" s="1127"/>
      <c r="CA29" s="1127"/>
      <c r="CB29" s="1127"/>
      <c r="CC29" s="1127"/>
      <c r="CD29" s="1127"/>
      <c r="CE29" s="1127"/>
      <c r="CF29" s="1127"/>
      <c r="CG29" s="1127"/>
      <c r="CH29" s="1127"/>
      <c r="CI29" s="1127"/>
      <c r="CJ29" s="1128"/>
      <c r="CK29" s="1126"/>
      <c r="CL29" s="1127"/>
      <c r="CM29" s="1127"/>
      <c r="CN29" s="1127"/>
      <c r="CO29" s="1127"/>
      <c r="CP29" s="1127"/>
      <c r="CQ29" s="1127"/>
      <c r="CR29" s="1127"/>
      <c r="CS29" s="1127"/>
      <c r="CT29" s="1127"/>
      <c r="CU29" s="1127"/>
      <c r="CV29" s="1127"/>
      <c r="CW29" s="1127"/>
      <c r="CX29" s="1127"/>
      <c r="CY29" s="1127"/>
      <c r="CZ29" s="1127"/>
      <c r="DA29" s="1127"/>
      <c r="DB29" s="1127"/>
      <c r="DC29" s="1127"/>
      <c r="DD29" s="1127"/>
      <c r="DE29" s="1127"/>
      <c r="DF29" s="1127"/>
      <c r="DG29" s="1127"/>
      <c r="DH29" s="1127"/>
      <c r="DI29" s="1127"/>
      <c r="DJ29" s="1127"/>
      <c r="DK29" s="1127"/>
      <c r="DL29" s="1128"/>
    </row>
    <row r="30" spans="3:116" ht="5.0999999999999996" customHeight="1">
      <c r="C30" s="215"/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780"/>
      <c r="AD30" s="1126"/>
      <c r="AE30" s="1127"/>
      <c r="AF30" s="1127"/>
      <c r="AG30" s="1127"/>
      <c r="AH30" s="1127"/>
      <c r="AI30" s="1127"/>
      <c r="AJ30" s="1127"/>
      <c r="AK30" s="1127"/>
      <c r="AL30" s="1127"/>
      <c r="AM30" s="1127"/>
      <c r="AN30" s="1127"/>
      <c r="AO30" s="1127"/>
      <c r="AP30" s="1127"/>
      <c r="AQ30" s="1127"/>
      <c r="AR30" s="1127"/>
      <c r="AS30" s="1127"/>
      <c r="AT30" s="1127"/>
      <c r="AU30" s="1127"/>
      <c r="AV30" s="1127"/>
      <c r="AW30" s="1127"/>
      <c r="AX30" s="1127"/>
      <c r="AY30" s="1127"/>
      <c r="AZ30" s="1127"/>
      <c r="BA30" s="1127"/>
      <c r="BB30" s="1127"/>
      <c r="BC30" s="1128"/>
      <c r="BD30" s="1126"/>
      <c r="BE30" s="1127"/>
      <c r="BF30" s="1127"/>
      <c r="BG30" s="1127"/>
      <c r="BH30" s="1127"/>
      <c r="BI30" s="1127"/>
      <c r="BJ30" s="1127"/>
      <c r="BK30" s="1127"/>
      <c r="BL30" s="1127"/>
      <c r="BM30" s="1127"/>
      <c r="BN30" s="1127"/>
      <c r="BO30" s="1127"/>
      <c r="BP30" s="1127"/>
      <c r="BQ30" s="1127"/>
      <c r="BR30" s="1127"/>
      <c r="BS30" s="1127"/>
      <c r="BT30" s="1127"/>
      <c r="BU30" s="1127"/>
      <c r="BV30" s="1127"/>
      <c r="BW30" s="1127"/>
      <c r="BX30" s="1127"/>
      <c r="BY30" s="1127"/>
      <c r="BZ30" s="1127"/>
      <c r="CA30" s="1127"/>
      <c r="CB30" s="1127"/>
      <c r="CC30" s="1127"/>
      <c r="CD30" s="1127"/>
      <c r="CE30" s="1127"/>
      <c r="CF30" s="1127"/>
      <c r="CG30" s="1127"/>
      <c r="CH30" s="1127"/>
      <c r="CI30" s="1127"/>
      <c r="CJ30" s="1128"/>
      <c r="CK30" s="1126"/>
      <c r="CL30" s="1127"/>
      <c r="CM30" s="1127"/>
      <c r="CN30" s="1127"/>
      <c r="CO30" s="1127"/>
      <c r="CP30" s="1127"/>
      <c r="CQ30" s="1127"/>
      <c r="CR30" s="1127"/>
      <c r="CS30" s="1127"/>
      <c r="CT30" s="1127"/>
      <c r="CU30" s="1127"/>
      <c r="CV30" s="1127"/>
      <c r="CW30" s="1127"/>
      <c r="CX30" s="1127"/>
      <c r="CY30" s="1127"/>
      <c r="CZ30" s="1127"/>
      <c r="DA30" s="1127"/>
      <c r="DB30" s="1127"/>
      <c r="DC30" s="1127"/>
      <c r="DD30" s="1127"/>
      <c r="DE30" s="1127"/>
      <c r="DF30" s="1127"/>
      <c r="DG30" s="1127"/>
      <c r="DH30" s="1127"/>
      <c r="DI30" s="1127"/>
      <c r="DJ30" s="1127"/>
      <c r="DK30" s="1127"/>
      <c r="DL30" s="1128"/>
    </row>
    <row r="31" spans="3:116" ht="3.75" customHeight="1">
      <c r="C31" s="215"/>
      <c r="D31" s="656"/>
      <c r="E31" s="656"/>
      <c r="F31" s="656"/>
      <c r="G31" s="656"/>
      <c r="H31" s="656"/>
      <c r="I31" s="656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656"/>
      <c r="W31" s="656"/>
      <c r="X31" s="656"/>
      <c r="Y31" s="656"/>
      <c r="Z31" s="656"/>
      <c r="AA31" s="656"/>
      <c r="AB31" s="656"/>
      <c r="AC31" s="780"/>
      <c r="AD31" s="1126"/>
      <c r="AE31" s="1127"/>
      <c r="AF31" s="1127"/>
      <c r="AG31" s="1127"/>
      <c r="AH31" s="1127"/>
      <c r="AI31" s="1127"/>
      <c r="AJ31" s="1127"/>
      <c r="AK31" s="1127"/>
      <c r="AL31" s="1127"/>
      <c r="AM31" s="1127"/>
      <c r="AN31" s="1127"/>
      <c r="AO31" s="1127"/>
      <c r="AP31" s="1127"/>
      <c r="AQ31" s="1127"/>
      <c r="AR31" s="1127"/>
      <c r="AS31" s="1127"/>
      <c r="AT31" s="1127"/>
      <c r="AU31" s="1127"/>
      <c r="AV31" s="1127"/>
      <c r="AW31" s="1127"/>
      <c r="AX31" s="1127"/>
      <c r="AY31" s="1127"/>
      <c r="AZ31" s="1127"/>
      <c r="BA31" s="1127"/>
      <c r="BB31" s="1127"/>
      <c r="BC31" s="1128"/>
      <c r="BD31" s="1126"/>
      <c r="BE31" s="1127"/>
      <c r="BF31" s="1127"/>
      <c r="BG31" s="1127"/>
      <c r="BH31" s="1127"/>
      <c r="BI31" s="1127"/>
      <c r="BJ31" s="1127"/>
      <c r="BK31" s="1127"/>
      <c r="BL31" s="1127"/>
      <c r="BM31" s="1127"/>
      <c r="BN31" s="1127"/>
      <c r="BO31" s="1127"/>
      <c r="BP31" s="1127"/>
      <c r="BQ31" s="1127"/>
      <c r="BR31" s="1127"/>
      <c r="BS31" s="1127"/>
      <c r="BT31" s="1127"/>
      <c r="BU31" s="1127"/>
      <c r="BV31" s="1127"/>
      <c r="BW31" s="1127"/>
      <c r="BX31" s="1127"/>
      <c r="BY31" s="1127"/>
      <c r="BZ31" s="1127"/>
      <c r="CA31" s="1127"/>
      <c r="CB31" s="1127"/>
      <c r="CC31" s="1127"/>
      <c r="CD31" s="1127"/>
      <c r="CE31" s="1127"/>
      <c r="CF31" s="1127"/>
      <c r="CG31" s="1127"/>
      <c r="CH31" s="1127"/>
      <c r="CI31" s="1127"/>
      <c r="CJ31" s="1128"/>
      <c r="CK31" s="1126"/>
      <c r="CL31" s="1127"/>
      <c r="CM31" s="1127"/>
      <c r="CN31" s="1127"/>
      <c r="CO31" s="1127"/>
      <c r="CP31" s="1127"/>
      <c r="CQ31" s="1127"/>
      <c r="CR31" s="1127"/>
      <c r="CS31" s="1127"/>
      <c r="CT31" s="1127"/>
      <c r="CU31" s="1127"/>
      <c r="CV31" s="1127"/>
      <c r="CW31" s="1127"/>
      <c r="CX31" s="1127"/>
      <c r="CY31" s="1127"/>
      <c r="CZ31" s="1127"/>
      <c r="DA31" s="1127"/>
      <c r="DB31" s="1127"/>
      <c r="DC31" s="1127"/>
      <c r="DD31" s="1127"/>
      <c r="DE31" s="1127"/>
      <c r="DF31" s="1127"/>
      <c r="DG31" s="1127"/>
      <c r="DH31" s="1127"/>
      <c r="DI31" s="1127"/>
      <c r="DJ31" s="1127"/>
      <c r="DK31" s="1127"/>
      <c r="DL31" s="1128"/>
    </row>
    <row r="32" spans="3:116" ht="3" hidden="1" customHeight="1">
      <c r="C32" s="215"/>
      <c r="D32" s="656"/>
      <c r="E32" s="656"/>
      <c r="F32" s="656"/>
      <c r="G32" s="656"/>
      <c r="H32" s="656"/>
      <c r="I32" s="656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780"/>
      <c r="AD32" s="1126"/>
      <c r="AE32" s="1127"/>
      <c r="AF32" s="1127"/>
      <c r="AG32" s="1127"/>
      <c r="AH32" s="1127"/>
      <c r="AI32" s="1127"/>
      <c r="AJ32" s="1127"/>
      <c r="AK32" s="1127"/>
      <c r="AL32" s="1127"/>
      <c r="AM32" s="1127"/>
      <c r="AN32" s="1127"/>
      <c r="AO32" s="1127"/>
      <c r="AP32" s="1127"/>
      <c r="AQ32" s="1127"/>
      <c r="AR32" s="1127"/>
      <c r="AS32" s="1127"/>
      <c r="AT32" s="1127"/>
      <c r="AU32" s="1127"/>
      <c r="AV32" s="1127"/>
      <c r="AW32" s="1127"/>
      <c r="AX32" s="1127"/>
      <c r="AY32" s="1127"/>
      <c r="AZ32" s="1127"/>
      <c r="BA32" s="1127"/>
      <c r="BB32" s="1127"/>
      <c r="BC32" s="1128"/>
      <c r="BD32" s="1126"/>
      <c r="BE32" s="1127"/>
      <c r="BF32" s="1127"/>
      <c r="BG32" s="1127"/>
      <c r="BH32" s="1127"/>
      <c r="BI32" s="1127"/>
      <c r="BJ32" s="1127"/>
      <c r="BK32" s="1127"/>
      <c r="BL32" s="1127"/>
      <c r="BM32" s="1127"/>
      <c r="BN32" s="1127"/>
      <c r="BO32" s="1127"/>
      <c r="BP32" s="1127"/>
      <c r="BQ32" s="1127"/>
      <c r="BR32" s="1127"/>
      <c r="BS32" s="1127"/>
      <c r="BT32" s="1127"/>
      <c r="BU32" s="1127"/>
      <c r="BV32" s="1127"/>
      <c r="BW32" s="1127"/>
      <c r="BX32" s="1127"/>
      <c r="BY32" s="1127"/>
      <c r="BZ32" s="1127"/>
      <c r="CA32" s="1127"/>
      <c r="CB32" s="1127"/>
      <c r="CC32" s="1127"/>
      <c r="CD32" s="1127"/>
      <c r="CE32" s="1127"/>
      <c r="CF32" s="1127"/>
      <c r="CG32" s="1127"/>
      <c r="CH32" s="1127"/>
      <c r="CI32" s="1127"/>
      <c r="CJ32" s="1128"/>
      <c r="CK32" s="1126"/>
      <c r="CL32" s="1127"/>
      <c r="CM32" s="1127"/>
      <c r="CN32" s="1127"/>
      <c r="CO32" s="1127"/>
      <c r="CP32" s="1127"/>
      <c r="CQ32" s="1127"/>
      <c r="CR32" s="1127"/>
      <c r="CS32" s="1127"/>
      <c r="CT32" s="1127"/>
      <c r="CU32" s="1127"/>
      <c r="CV32" s="1127"/>
      <c r="CW32" s="1127"/>
      <c r="CX32" s="1127"/>
      <c r="CY32" s="1127"/>
      <c r="CZ32" s="1127"/>
      <c r="DA32" s="1127"/>
      <c r="DB32" s="1127"/>
      <c r="DC32" s="1127"/>
      <c r="DD32" s="1127"/>
      <c r="DE32" s="1127"/>
      <c r="DF32" s="1127"/>
      <c r="DG32" s="1127"/>
      <c r="DH32" s="1127"/>
      <c r="DI32" s="1127"/>
      <c r="DJ32" s="1127"/>
      <c r="DK32" s="1127"/>
      <c r="DL32" s="1128"/>
    </row>
    <row r="33" spans="1:117" ht="10.5" customHeight="1">
      <c r="C33" s="302"/>
      <c r="D33" s="781"/>
      <c r="E33" s="781"/>
      <c r="F33" s="781"/>
      <c r="G33" s="781"/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2"/>
      <c r="AD33" s="1129"/>
      <c r="AE33" s="1130"/>
      <c r="AF33" s="1130"/>
      <c r="AG33" s="1130"/>
      <c r="AH33" s="1130"/>
      <c r="AI33" s="1130"/>
      <c r="AJ33" s="1130"/>
      <c r="AK33" s="1130"/>
      <c r="AL33" s="1130"/>
      <c r="AM33" s="1130"/>
      <c r="AN33" s="1130"/>
      <c r="AO33" s="1130"/>
      <c r="AP33" s="1130"/>
      <c r="AQ33" s="1130"/>
      <c r="AR33" s="1130"/>
      <c r="AS33" s="1130"/>
      <c r="AT33" s="1130"/>
      <c r="AU33" s="1130"/>
      <c r="AV33" s="1130"/>
      <c r="AW33" s="1130"/>
      <c r="AX33" s="1130"/>
      <c r="AY33" s="1130"/>
      <c r="AZ33" s="1130"/>
      <c r="BA33" s="1130"/>
      <c r="BB33" s="1130"/>
      <c r="BC33" s="1131"/>
      <c r="BD33" s="1129"/>
      <c r="BE33" s="1130"/>
      <c r="BF33" s="1130"/>
      <c r="BG33" s="1130"/>
      <c r="BH33" s="1130"/>
      <c r="BI33" s="1130"/>
      <c r="BJ33" s="1130"/>
      <c r="BK33" s="1130"/>
      <c r="BL33" s="1130"/>
      <c r="BM33" s="1130"/>
      <c r="BN33" s="1130"/>
      <c r="BO33" s="1130"/>
      <c r="BP33" s="1130"/>
      <c r="BQ33" s="1130"/>
      <c r="BR33" s="1130"/>
      <c r="BS33" s="1130"/>
      <c r="BT33" s="1130"/>
      <c r="BU33" s="1130"/>
      <c r="BV33" s="1130"/>
      <c r="BW33" s="1130"/>
      <c r="BX33" s="1130"/>
      <c r="BY33" s="1130"/>
      <c r="BZ33" s="1130"/>
      <c r="CA33" s="1130"/>
      <c r="CB33" s="1130"/>
      <c r="CC33" s="1130"/>
      <c r="CD33" s="1130"/>
      <c r="CE33" s="1130"/>
      <c r="CF33" s="1130"/>
      <c r="CG33" s="1130"/>
      <c r="CH33" s="1130"/>
      <c r="CI33" s="1130"/>
      <c r="CJ33" s="1131"/>
      <c r="CK33" s="1129"/>
      <c r="CL33" s="1130"/>
      <c r="CM33" s="1130"/>
      <c r="CN33" s="1130"/>
      <c r="CO33" s="1130"/>
      <c r="CP33" s="1130"/>
      <c r="CQ33" s="1130"/>
      <c r="CR33" s="1130"/>
      <c r="CS33" s="1130"/>
      <c r="CT33" s="1130"/>
      <c r="CU33" s="1130"/>
      <c r="CV33" s="1130"/>
      <c r="CW33" s="1130"/>
      <c r="CX33" s="1130"/>
      <c r="CY33" s="1130"/>
      <c r="CZ33" s="1130"/>
      <c r="DA33" s="1130"/>
      <c r="DB33" s="1130"/>
      <c r="DC33" s="1130"/>
      <c r="DD33" s="1130"/>
      <c r="DE33" s="1130"/>
      <c r="DF33" s="1130"/>
      <c r="DG33" s="1130"/>
      <c r="DH33" s="1130"/>
      <c r="DI33" s="1130"/>
      <c r="DJ33" s="1130"/>
      <c r="DK33" s="1130"/>
      <c r="DL33" s="1131"/>
    </row>
    <row r="34" spans="1:117" ht="7.5" customHeight="1">
      <c r="C34" s="858"/>
      <c r="D34" s="1132"/>
      <c r="E34" s="1132"/>
      <c r="F34" s="1132"/>
      <c r="G34" s="1132"/>
      <c r="H34" s="1132"/>
      <c r="I34" s="1132"/>
      <c r="J34" s="1132"/>
      <c r="K34" s="1132"/>
      <c r="L34" s="1132"/>
      <c r="M34" s="1132"/>
      <c r="N34" s="1132"/>
      <c r="O34" s="1132"/>
      <c r="P34" s="1132"/>
      <c r="Q34" s="1132"/>
      <c r="R34" s="1132"/>
      <c r="S34" s="1132"/>
      <c r="T34" s="1132"/>
      <c r="U34" s="1132"/>
      <c r="V34" s="1132"/>
      <c r="W34" s="1132"/>
      <c r="X34" s="1132"/>
      <c r="Y34" s="1132"/>
      <c r="Z34" s="1132"/>
      <c r="AA34" s="1132"/>
      <c r="AB34" s="1132"/>
      <c r="AC34" s="859"/>
      <c r="AD34" s="928"/>
      <c r="AE34" s="929"/>
      <c r="AF34" s="929"/>
      <c r="AG34" s="929"/>
      <c r="AH34" s="929"/>
      <c r="AI34" s="929"/>
      <c r="AJ34" s="929"/>
      <c r="AK34" s="929"/>
      <c r="AL34" s="929"/>
      <c r="AM34" s="929"/>
      <c r="AN34" s="929"/>
      <c r="AO34" s="929"/>
      <c r="AP34" s="929"/>
      <c r="AQ34" s="929"/>
      <c r="AR34" s="929"/>
      <c r="AS34" s="929"/>
      <c r="AT34" s="929"/>
      <c r="AU34" s="929"/>
      <c r="AV34" s="929"/>
      <c r="AW34" s="929"/>
      <c r="AX34" s="929"/>
      <c r="AY34" s="929"/>
      <c r="AZ34" s="929"/>
      <c r="BA34" s="929"/>
      <c r="BB34" s="929"/>
      <c r="BC34" s="930"/>
      <c r="BD34" s="928"/>
      <c r="BE34" s="929"/>
      <c r="BF34" s="929"/>
      <c r="BG34" s="929"/>
      <c r="BH34" s="929"/>
      <c r="BI34" s="929"/>
      <c r="BJ34" s="929"/>
      <c r="BK34" s="929"/>
      <c r="BL34" s="929"/>
      <c r="BM34" s="929"/>
      <c r="BN34" s="929"/>
      <c r="BO34" s="929"/>
      <c r="BP34" s="929"/>
      <c r="BQ34" s="929"/>
      <c r="BR34" s="929"/>
      <c r="BS34" s="929"/>
      <c r="BT34" s="929"/>
      <c r="BU34" s="929"/>
      <c r="BV34" s="929"/>
      <c r="BW34" s="929"/>
      <c r="BX34" s="929"/>
      <c r="BY34" s="929"/>
      <c r="BZ34" s="929"/>
      <c r="CA34" s="929"/>
      <c r="CB34" s="929"/>
      <c r="CC34" s="929"/>
      <c r="CD34" s="929"/>
      <c r="CE34" s="929"/>
      <c r="CF34" s="929"/>
      <c r="CG34" s="929"/>
      <c r="CH34" s="929"/>
      <c r="CI34" s="929"/>
      <c r="CJ34" s="930"/>
      <c r="CK34" s="928"/>
      <c r="CL34" s="929"/>
      <c r="CM34" s="929"/>
      <c r="CN34" s="929"/>
      <c r="CO34" s="929"/>
      <c r="CP34" s="929"/>
      <c r="CQ34" s="929"/>
      <c r="CR34" s="929"/>
      <c r="CS34" s="929"/>
      <c r="CT34" s="929"/>
      <c r="CU34" s="929"/>
      <c r="CV34" s="929"/>
      <c r="CW34" s="929"/>
      <c r="CX34" s="929"/>
      <c r="CY34" s="929"/>
      <c r="CZ34" s="929"/>
      <c r="DA34" s="929"/>
      <c r="DB34" s="929"/>
      <c r="DC34" s="929"/>
      <c r="DD34" s="929"/>
      <c r="DE34" s="929"/>
      <c r="DF34" s="929"/>
      <c r="DG34" s="929"/>
      <c r="DH34" s="929"/>
      <c r="DI34" s="929"/>
      <c r="DJ34" s="929"/>
      <c r="DK34" s="929"/>
      <c r="DL34" s="930"/>
    </row>
    <row r="35" spans="1:117" ht="3" customHeight="1">
      <c r="C35" s="871"/>
      <c r="D35" s="1133"/>
      <c r="E35" s="1133"/>
      <c r="F35" s="1133"/>
      <c r="G35" s="1133"/>
      <c r="H35" s="1133"/>
      <c r="I35" s="1133"/>
      <c r="J35" s="1133"/>
      <c r="K35" s="1133"/>
      <c r="L35" s="1133"/>
      <c r="M35" s="1133"/>
      <c r="N35" s="1133"/>
      <c r="O35" s="1133"/>
      <c r="P35" s="1133"/>
      <c r="Q35" s="1133"/>
      <c r="R35" s="1133"/>
      <c r="S35" s="1133"/>
      <c r="T35" s="1133"/>
      <c r="U35" s="1133"/>
      <c r="V35" s="1133"/>
      <c r="W35" s="1133"/>
      <c r="X35" s="1133"/>
      <c r="Y35" s="1133"/>
      <c r="Z35" s="1133"/>
      <c r="AA35" s="1133"/>
      <c r="AB35" s="1133"/>
      <c r="AC35" s="872"/>
      <c r="AD35" s="931"/>
      <c r="AE35" s="932"/>
      <c r="AF35" s="932"/>
      <c r="AG35" s="932"/>
      <c r="AH35" s="932"/>
      <c r="AI35" s="932"/>
      <c r="AJ35" s="932"/>
      <c r="AK35" s="932"/>
      <c r="AL35" s="932"/>
      <c r="AM35" s="932"/>
      <c r="AN35" s="932"/>
      <c r="AO35" s="932"/>
      <c r="AP35" s="932"/>
      <c r="AQ35" s="932"/>
      <c r="AR35" s="932"/>
      <c r="AS35" s="932"/>
      <c r="AT35" s="932"/>
      <c r="AU35" s="932"/>
      <c r="AV35" s="932"/>
      <c r="AW35" s="932"/>
      <c r="AX35" s="932"/>
      <c r="AY35" s="932"/>
      <c r="AZ35" s="932"/>
      <c r="BA35" s="932"/>
      <c r="BB35" s="932"/>
      <c r="BC35" s="933"/>
      <c r="BD35" s="931"/>
      <c r="BE35" s="932"/>
      <c r="BF35" s="932"/>
      <c r="BG35" s="932"/>
      <c r="BH35" s="932"/>
      <c r="BI35" s="932"/>
      <c r="BJ35" s="932"/>
      <c r="BK35" s="932"/>
      <c r="BL35" s="932"/>
      <c r="BM35" s="932"/>
      <c r="BN35" s="932"/>
      <c r="BO35" s="932"/>
      <c r="BP35" s="932"/>
      <c r="BQ35" s="932"/>
      <c r="BR35" s="932"/>
      <c r="BS35" s="932"/>
      <c r="BT35" s="932"/>
      <c r="BU35" s="932"/>
      <c r="BV35" s="932"/>
      <c r="BW35" s="932"/>
      <c r="BX35" s="932"/>
      <c r="BY35" s="932"/>
      <c r="BZ35" s="932"/>
      <c r="CA35" s="932"/>
      <c r="CB35" s="932"/>
      <c r="CC35" s="932"/>
      <c r="CD35" s="932"/>
      <c r="CE35" s="932"/>
      <c r="CF35" s="932"/>
      <c r="CG35" s="932"/>
      <c r="CH35" s="932"/>
      <c r="CI35" s="932"/>
      <c r="CJ35" s="933"/>
      <c r="CK35" s="931"/>
      <c r="CL35" s="932"/>
      <c r="CM35" s="932"/>
      <c r="CN35" s="932"/>
      <c r="CO35" s="932"/>
      <c r="CP35" s="932"/>
      <c r="CQ35" s="932"/>
      <c r="CR35" s="932"/>
      <c r="CS35" s="932"/>
      <c r="CT35" s="932"/>
      <c r="CU35" s="932"/>
      <c r="CV35" s="932"/>
      <c r="CW35" s="932"/>
      <c r="CX35" s="932"/>
      <c r="CY35" s="932"/>
      <c r="CZ35" s="932"/>
      <c r="DA35" s="932"/>
      <c r="DB35" s="932"/>
      <c r="DC35" s="932"/>
      <c r="DD35" s="932"/>
      <c r="DE35" s="932"/>
      <c r="DF35" s="932"/>
      <c r="DG35" s="932"/>
      <c r="DH35" s="932"/>
      <c r="DI35" s="932"/>
      <c r="DJ35" s="932"/>
      <c r="DK35" s="932"/>
      <c r="DL35" s="933"/>
    </row>
    <row r="36" spans="1:117" ht="6.6" customHeight="1">
      <c r="C36" s="871"/>
      <c r="D36" s="1133"/>
      <c r="E36" s="1133"/>
      <c r="F36" s="1133"/>
      <c r="G36" s="1133"/>
      <c r="H36" s="1133"/>
      <c r="I36" s="1133"/>
      <c r="J36" s="1133"/>
      <c r="K36" s="1133"/>
      <c r="L36" s="1133"/>
      <c r="M36" s="1133"/>
      <c r="N36" s="1133"/>
      <c r="O36" s="1133"/>
      <c r="P36" s="1133"/>
      <c r="Q36" s="1133"/>
      <c r="R36" s="1133"/>
      <c r="S36" s="1133"/>
      <c r="T36" s="1133"/>
      <c r="U36" s="1133"/>
      <c r="V36" s="1133"/>
      <c r="W36" s="1133"/>
      <c r="X36" s="1133"/>
      <c r="Y36" s="1133"/>
      <c r="Z36" s="1133"/>
      <c r="AA36" s="1133"/>
      <c r="AB36" s="1133"/>
      <c r="AC36" s="872"/>
      <c r="AD36" s="931"/>
      <c r="AE36" s="932"/>
      <c r="AF36" s="932"/>
      <c r="AG36" s="932"/>
      <c r="AH36" s="932"/>
      <c r="AI36" s="932"/>
      <c r="AJ36" s="932"/>
      <c r="AK36" s="932"/>
      <c r="AL36" s="932"/>
      <c r="AM36" s="932"/>
      <c r="AN36" s="932"/>
      <c r="AO36" s="932"/>
      <c r="AP36" s="932"/>
      <c r="AQ36" s="932"/>
      <c r="AR36" s="932"/>
      <c r="AS36" s="932"/>
      <c r="AT36" s="932"/>
      <c r="AU36" s="932"/>
      <c r="AV36" s="932"/>
      <c r="AW36" s="932"/>
      <c r="AX36" s="932"/>
      <c r="AY36" s="932"/>
      <c r="AZ36" s="932"/>
      <c r="BA36" s="932"/>
      <c r="BB36" s="932"/>
      <c r="BC36" s="933"/>
      <c r="BD36" s="931"/>
      <c r="BE36" s="932"/>
      <c r="BF36" s="932"/>
      <c r="BG36" s="932"/>
      <c r="BH36" s="932"/>
      <c r="BI36" s="932"/>
      <c r="BJ36" s="932"/>
      <c r="BK36" s="932"/>
      <c r="BL36" s="932"/>
      <c r="BM36" s="932"/>
      <c r="BN36" s="932"/>
      <c r="BO36" s="932"/>
      <c r="BP36" s="932"/>
      <c r="BQ36" s="932"/>
      <c r="BR36" s="932"/>
      <c r="BS36" s="932"/>
      <c r="BT36" s="932"/>
      <c r="BU36" s="932"/>
      <c r="BV36" s="932"/>
      <c r="BW36" s="932"/>
      <c r="BX36" s="932"/>
      <c r="BY36" s="932"/>
      <c r="BZ36" s="932"/>
      <c r="CA36" s="932"/>
      <c r="CB36" s="932"/>
      <c r="CC36" s="932"/>
      <c r="CD36" s="932"/>
      <c r="CE36" s="932"/>
      <c r="CF36" s="932"/>
      <c r="CG36" s="932"/>
      <c r="CH36" s="932"/>
      <c r="CI36" s="932"/>
      <c r="CJ36" s="933"/>
      <c r="CK36" s="931"/>
      <c r="CL36" s="932"/>
      <c r="CM36" s="932"/>
      <c r="CN36" s="932"/>
      <c r="CO36" s="932"/>
      <c r="CP36" s="932"/>
      <c r="CQ36" s="932"/>
      <c r="CR36" s="932"/>
      <c r="CS36" s="932"/>
      <c r="CT36" s="932"/>
      <c r="CU36" s="932"/>
      <c r="CV36" s="932"/>
      <c r="CW36" s="932"/>
      <c r="CX36" s="932"/>
      <c r="CY36" s="932"/>
      <c r="CZ36" s="932"/>
      <c r="DA36" s="932"/>
      <c r="DB36" s="932"/>
      <c r="DC36" s="932"/>
      <c r="DD36" s="932"/>
      <c r="DE36" s="932"/>
      <c r="DF36" s="932"/>
      <c r="DG36" s="932"/>
      <c r="DH36" s="932"/>
      <c r="DI36" s="932"/>
      <c r="DJ36" s="932"/>
      <c r="DK36" s="932"/>
      <c r="DL36" s="933"/>
    </row>
    <row r="37" spans="1:117" ht="6.6" customHeight="1">
      <c r="C37" s="871"/>
      <c r="D37" s="1133"/>
      <c r="E37" s="1133"/>
      <c r="F37" s="1133"/>
      <c r="G37" s="1133"/>
      <c r="H37" s="1133"/>
      <c r="I37" s="1133"/>
      <c r="J37" s="1133"/>
      <c r="K37" s="1133"/>
      <c r="L37" s="1133"/>
      <c r="M37" s="1133"/>
      <c r="N37" s="1133"/>
      <c r="O37" s="1133"/>
      <c r="P37" s="1133"/>
      <c r="Q37" s="1133"/>
      <c r="R37" s="1133"/>
      <c r="S37" s="1133"/>
      <c r="T37" s="1133"/>
      <c r="U37" s="1133"/>
      <c r="V37" s="1133"/>
      <c r="W37" s="1133"/>
      <c r="X37" s="1133"/>
      <c r="Y37" s="1133"/>
      <c r="Z37" s="1133"/>
      <c r="AA37" s="1133"/>
      <c r="AB37" s="1133"/>
      <c r="AC37" s="872"/>
      <c r="AD37" s="931"/>
      <c r="AE37" s="932"/>
      <c r="AF37" s="932"/>
      <c r="AG37" s="932"/>
      <c r="AH37" s="932"/>
      <c r="AI37" s="932"/>
      <c r="AJ37" s="932"/>
      <c r="AK37" s="932"/>
      <c r="AL37" s="932"/>
      <c r="AM37" s="932"/>
      <c r="AN37" s="932"/>
      <c r="AO37" s="932"/>
      <c r="AP37" s="932"/>
      <c r="AQ37" s="932"/>
      <c r="AR37" s="932"/>
      <c r="AS37" s="932"/>
      <c r="AT37" s="932"/>
      <c r="AU37" s="932"/>
      <c r="AV37" s="932"/>
      <c r="AW37" s="932"/>
      <c r="AX37" s="932"/>
      <c r="AY37" s="932"/>
      <c r="AZ37" s="932"/>
      <c r="BA37" s="932"/>
      <c r="BB37" s="932"/>
      <c r="BC37" s="933"/>
      <c r="BD37" s="931"/>
      <c r="BE37" s="932"/>
      <c r="BF37" s="932"/>
      <c r="BG37" s="932"/>
      <c r="BH37" s="932"/>
      <c r="BI37" s="932"/>
      <c r="BJ37" s="932"/>
      <c r="BK37" s="932"/>
      <c r="BL37" s="932"/>
      <c r="BM37" s="932"/>
      <c r="BN37" s="932"/>
      <c r="BO37" s="932"/>
      <c r="BP37" s="932"/>
      <c r="BQ37" s="932"/>
      <c r="BR37" s="932"/>
      <c r="BS37" s="932"/>
      <c r="BT37" s="932"/>
      <c r="BU37" s="932"/>
      <c r="BV37" s="932"/>
      <c r="BW37" s="932"/>
      <c r="BX37" s="932"/>
      <c r="BY37" s="932"/>
      <c r="BZ37" s="932"/>
      <c r="CA37" s="932"/>
      <c r="CB37" s="932"/>
      <c r="CC37" s="932"/>
      <c r="CD37" s="932"/>
      <c r="CE37" s="932"/>
      <c r="CF37" s="932"/>
      <c r="CG37" s="932"/>
      <c r="CH37" s="932"/>
      <c r="CI37" s="932"/>
      <c r="CJ37" s="933"/>
      <c r="CK37" s="931"/>
      <c r="CL37" s="932"/>
      <c r="CM37" s="932"/>
      <c r="CN37" s="932"/>
      <c r="CO37" s="932"/>
      <c r="CP37" s="932"/>
      <c r="CQ37" s="932"/>
      <c r="CR37" s="932"/>
      <c r="CS37" s="932"/>
      <c r="CT37" s="932"/>
      <c r="CU37" s="932"/>
      <c r="CV37" s="932"/>
      <c r="CW37" s="932"/>
      <c r="CX37" s="932"/>
      <c r="CY37" s="932"/>
      <c r="CZ37" s="932"/>
      <c r="DA37" s="932"/>
      <c r="DB37" s="932"/>
      <c r="DC37" s="932"/>
      <c r="DD37" s="932"/>
      <c r="DE37" s="932"/>
      <c r="DF37" s="932"/>
      <c r="DG37" s="932"/>
      <c r="DH37" s="932"/>
      <c r="DI37" s="932"/>
      <c r="DJ37" s="932"/>
      <c r="DK37" s="932"/>
      <c r="DL37" s="933"/>
    </row>
    <row r="38" spans="1:117" ht="6" customHeight="1">
      <c r="C38" s="860"/>
      <c r="D38" s="1134"/>
      <c r="E38" s="1134"/>
      <c r="F38" s="1134"/>
      <c r="G38" s="1134"/>
      <c r="H38" s="1134"/>
      <c r="I38" s="1134"/>
      <c r="J38" s="1134"/>
      <c r="K38" s="1134"/>
      <c r="L38" s="1134"/>
      <c r="M38" s="1134"/>
      <c r="N38" s="1134"/>
      <c r="O38" s="1134"/>
      <c r="P38" s="1134"/>
      <c r="Q38" s="1134"/>
      <c r="R38" s="1134"/>
      <c r="S38" s="1134"/>
      <c r="T38" s="1134"/>
      <c r="U38" s="1134"/>
      <c r="V38" s="1134"/>
      <c r="W38" s="1134"/>
      <c r="X38" s="1134"/>
      <c r="Y38" s="1134"/>
      <c r="Z38" s="1134"/>
      <c r="AA38" s="1134"/>
      <c r="AB38" s="1134"/>
      <c r="AC38" s="861"/>
      <c r="AD38" s="934"/>
      <c r="AE38" s="935"/>
      <c r="AF38" s="935"/>
      <c r="AG38" s="935"/>
      <c r="AH38" s="935"/>
      <c r="AI38" s="935"/>
      <c r="AJ38" s="935"/>
      <c r="AK38" s="935"/>
      <c r="AL38" s="935"/>
      <c r="AM38" s="935"/>
      <c r="AN38" s="935"/>
      <c r="AO38" s="935"/>
      <c r="AP38" s="935"/>
      <c r="AQ38" s="935"/>
      <c r="AR38" s="935"/>
      <c r="AS38" s="935"/>
      <c r="AT38" s="935"/>
      <c r="AU38" s="935"/>
      <c r="AV38" s="935"/>
      <c r="AW38" s="935"/>
      <c r="AX38" s="935"/>
      <c r="AY38" s="935"/>
      <c r="AZ38" s="935"/>
      <c r="BA38" s="935"/>
      <c r="BB38" s="935"/>
      <c r="BC38" s="936"/>
      <c r="BD38" s="934"/>
      <c r="BE38" s="935"/>
      <c r="BF38" s="935"/>
      <c r="BG38" s="935"/>
      <c r="BH38" s="935"/>
      <c r="BI38" s="935"/>
      <c r="BJ38" s="935"/>
      <c r="BK38" s="935"/>
      <c r="BL38" s="935"/>
      <c r="BM38" s="935"/>
      <c r="BN38" s="935"/>
      <c r="BO38" s="935"/>
      <c r="BP38" s="935"/>
      <c r="BQ38" s="935"/>
      <c r="BR38" s="935"/>
      <c r="BS38" s="935"/>
      <c r="BT38" s="935"/>
      <c r="BU38" s="935"/>
      <c r="BV38" s="935"/>
      <c r="BW38" s="935"/>
      <c r="BX38" s="935"/>
      <c r="BY38" s="935"/>
      <c r="BZ38" s="935"/>
      <c r="CA38" s="935"/>
      <c r="CB38" s="935"/>
      <c r="CC38" s="935"/>
      <c r="CD38" s="935"/>
      <c r="CE38" s="935"/>
      <c r="CF38" s="935"/>
      <c r="CG38" s="935"/>
      <c r="CH38" s="935"/>
      <c r="CI38" s="935"/>
      <c r="CJ38" s="936"/>
      <c r="CK38" s="934"/>
      <c r="CL38" s="935"/>
      <c r="CM38" s="935"/>
      <c r="CN38" s="935"/>
      <c r="CO38" s="935"/>
      <c r="CP38" s="935"/>
      <c r="CQ38" s="935"/>
      <c r="CR38" s="935"/>
      <c r="CS38" s="935"/>
      <c r="CT38" s="935"/>
      <c r="CU38" s="935"/>
      <c r="CV38" s="935"/>
      <c r="CW38" s="935"/>
      <c r="CX38" s="935"/>
      <c r="CY38" s="935"/>
      <c r="CZ38" s="935"/>
      <c r="DA38" s="935"/>
      <c r="DB38" s="935"/>
      <c r="DC38" s="935"/>
      <c r="DD38" s="935"/>
      <c r="DE38" s="935"/>
      <c r="DF38" s="935"/>
      <c r="DG38" s="935"/>
      <c r="DH38" s="935"/>
      <c r="DI38" s="935"/>
      <c r="DJ38" s="935"/>
      <c r="DK38" s="935"/>
      <c r="DL38" s="936"/>
    </row>
    <row r="39" spans="1:117" ht="6.95" customHeight="1">
      <c r="C39" s="1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55"/>
    </row>
    <row r="40" spans="1:117" ht="6.6" customHeight="1">
      <c r="C40" s="19"/>
      <c r="D40" s="54"/>
      <c r="E40" s="54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53"/>
    </row>
    <row r="41" spans="1:117" ht="6.6" customHeight="1">
      <c r="C41" s="19"/>
      <c r="D41" s="54"/>
      <c r="E41" s="54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53"/>
    </row>
    <row r="42" spans="1:117" ht="6.6" customHeight="1">
      <c r="C42" s="19"/>
      <c r="D42" s="54"/>
      <c r="E42" s="54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53"/>
    </row>
    <row r="43" spans="1:117" ht="5.0999999999999996" customHeight="1">
      <c r="C43" s="19"/>
      <c r="D43" s="32"/>
      <c r="E43" s="32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53"/>
    </row>
    <row r="44" spans="1:117" ht="5.0999999999999996" customHeight="1">
      <c r="C44" s="19"/>
      <c r="D44" s="32"/>
      <c r="E44" s="32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53"/>
    </row>
    <row r="45" spans="1:117" ht="6.95" customHeight="1">
      <c r="C45" s="1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55"/>
    </row>
    <row r="46" spans="1:117" ht="6.6" customHeight="1">
      <c r="C46" s="19"/>
      <c r="D46" s="54"/>
      <c r="E46" s="54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53"/>
    </row>
    <row r="47" spans="1:117" ht="6.6" customHeight="1">
      <c r="C47" s="19"/>
      <c r="D47" s="54"/>
      <c r="E47" s="54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59"/>
      <c r="DM47" s="10"/>
    </row>
    <row r="48" spans="1:117" ht="3" customHeight="1">
      <c r="A48" s="7"/>
      <c r="B48" s="11"/>
      <c r="C48" s="37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7"/>
      <c r="DM48" s="11"/>
    </row>
    <row r="49" spans="1:117" ht="6.6" customHeight="1">
      <c r="A49" s="7"/>
      <c r="B49" s="11"/>
      <c r="C49" s="18"/>
      <c r="D49" s="11"/>
      <c r="E49" s="11"/>
      <c r="F49" s="11"/>
      <c r="G49" s="961">
        <f>FŐLAP!G330</f>
        <v>0</v>
      </c>
      <c r="H49" s="961"/>
      <c r="I49" s="961"/>
      <c r="J49" s="961"/>
      <c r="K49" s="961"/>
      <c r="L49" s="961"/>
      <c r="M49" s="961"/>
      <c r="N49" s="961"/>
      <c r="O49" s="961"/>
      <c r="P49" s="961"/>
      <c r="Q49" s="961"/>
      <c r="R49" s="961"/>
      <c r="S49" s="961"/>
      <c r="T49" s="961"/>
      <c r="U49" s="961"/>
      <c r="V49" s="961"/>
      <c r="W49" s="961"/>
      <c r="X49" s="961"/>
      <c r="Y49" s="961"/>
      <c r="Z49" s="961"/>
      <c r="AA49" s="961"/>
      <c r="AB49" s="961"/>
      <c r="AC49" s="961"/>
      <c r="AD49" s="961"/>
      <c r="AE49" s="916" t="s">
        <v>80</v>
      </c>
      <c r="AF49" s="903">
        <f>FŐLAP!AF330</f>
        <v>0</v>
      </c>
      <c r="AG49" s="904"/>
      <c r="AH49" s="903">
        <f>FŐLAP!AH330</f>
        <v>0</v>
      </c>
      <c r="AI49" s="904"/>
      <c r="AJ49" s="903">
        <f>FŐLAP!AJ330</f>
        <v>0</v>
      </c>
      <c r="AK49" s="904"/>
      <c r="AL49" s="903">
        <f>FŐLAP!AL330</f>
        <v>0</v>
      </c>
      <c r="AM49" s="904"/>
      <c r="AN49" s="909" t="s">
        <v>9</v>
      </c>
      <c r="AO49" s="910"/>
      <c r="AP49" s="903">
        <f>FŐLAP!AP330</f>
        <v>0</v>
      </c>
      <c r="AQ49" s="904"/>
      <c r="AR49" s="903">
        <f>FŐLAP!AR330</f>
        <v>0</v>
      </c>
      <c r="AS49" s="904"/>
      <c r="AT49" s="909" t="s">
        <v>8</v>
      </c>
      <c r="AU49" s="910"/>
      <c r="AV49" s="903">
        <f>FŐLAP!AV330</f>
        <v>0</v>
      </c>
      <c r="AW49" s="904"/>
      <c r="AX49" s="903">
        <f>FŐLAP!AX330</f>
        <v>0</v>
      </c>
      <c r="AY49" s="904"/>
      <c r="AZ49" s="1056" t="s">
        <v>7</v>
      </c>
      <c r="BA49" s="842"/>
      <c r="BB49" s="842"/>
      <c r="BC49" s="842"/>
      <c r="BD49" s="842"/>
      <c r="BE49" s="842"/>
      <c r="BF49" s="842"/>
      <c r="BG49" s="842"/>
      <c r="BH49" s="842"/>
      <c r="BI49" s="842"/>
      <c r="BJ49" s="842"/>
      <c r="BK49" s="842"/>
      <c r="BL49" s="842"/>
      <c r="BM49" s="842"/>
      <c r="BN49" s="842"/>
      <c r="BO49" s="842"/>
      <c r="BP49" s="842"/>
      <c r="BQ49" s="842"/>
      <c r="BR49" s="842"/>
      <c r="BS49" s="842"/>
      <c r="BT49" s="842"/>
      <c r="BU49" s="842"/>
      <c r="BV49" s="842"/>
      <c r="BW49" s="837"/>
      <c r="BX49" s="837"/>
      <c r="BY49" s="837"/>
      <c r="BZ49" s="837"/>
      <c r="CA49" s="837"/>
      <c r="CB49" s="837"/>
      <c r="CC49" s="837"/>
      <c r="CD49" s="837"/>
      <c r="CE49" s="837"/>
      <c r="CF49" s="837"/>
      <c r="CG49" s="837"/>
      <c r="CH49" s="837"/>
      <c r="CI49" s="837"/>
      <c r="CJ49" s="837"/>
      <c r="CK49" s="837"/>
      <c r="CL49" s="837"/>
      <c r="CM49" s="837"/>
      <c r="CN49" s="837"/>
      <c r="CO49" s="837"/>
      <c r="CP49" s="837"/>
      <c r="CQ49" s="837"/>
      <c r="CR49" s="837"/>
      <c r="CS49" s="837"/>
      <c r="CT49" s="837"/>
      <c r="CU49" s="837"/>
      <c r="CV49" s="837"/>
      <c r="CW49" s="837"/>
      <c r="CX49" s="837"/>
      <c r="CY49" s="837"/>
      <c r="CZ49" s="837"/>
      <c r="DA49" s="837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20"/>
      <c r="DM49" s="11"/>
    </row>
    <row r="50" spans="1:117" ht="6.6" customHeight="1">
      <c r="A50" s="7"/>
      <c r="B50" s="11"/>
      <c r="C50" s="18"/>
      <c r="D50" s="11"/>
      <c r="E50" s="11"/>
      <c r="F50" s="1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  <c r="AC50" s="961"/>
      <c r="AD50" s="961"/>
      <c r="AE50" s="916"/>
      <c r="AF50" s="905"/>
      <c r="AG50" s="906"/>
      <c r="AH50" s="905"/>
      <c r="AI50" s="906"/>
      <c r="AJ50" s="905"/>
      <c r="AK50" s="906"/>
      <c r="AL50" s="905"/>
      <c r="AM50" s="906"/>
      <c r="AN50" s="909"/>
      <c r="AO50" s="910"/>
      <c r="AP50" s="905"/>
      <c r="AQ50" s="906"/>
      <c r="AR50" s="905"/>
      <c r="AS50" s="906"/>
      <c r="AT50" s="909"/>
      <c r="AU50" s="910"/>
      <c r="AV50" s="905"/>
      <c r="AW50" s="906"/>
      <c r="AX50" s="905"/>
      <c r="AY50" s="906"/>
      <c r="AZ50" s="1056"/>
      <c r="BA50" s="842"/>
      <c r="BB50" s="842"/>
      <c r="BC50" s="842"/>
      <c r="BD50" s="842"/>
      <c r="BE50" s="842"/>
      <c r="BF50" s="842"/>
      <c r="BG50" s="842"/>
      <c r="BH50" s="842"/>
      <c r="BI50" s="842"/>
      <c r="BJ50" s="842"/>
      <c r="BK50" s="842"/>
      <c r="BL50" s="842"/>
      <c r="BM50" s="842"/>
      <c r="BN50" s="842"/>
      <c r="BO50" s="842"/>
      <c r="BP50" s="842"/>
      <c r="BQ50" s="842"/>
      <c r="BR50" s="842"/>
      <c r="BS50" s="842"/>
      <c r="BT50" s="842"/>
      <c r="BU50" s="842"/>
      <c r="BV50" s="842"/>
      <c r="BW50" s="837"/>
      <c r="BX50" s="837"/>
      <c r="BY50" s="837"/>
      <c r="BZ50" s="837"/>
      <c r="CA50" s="837"/>
      <c r="CB50" s="837"/>
      <c r="CC50" s="837"/>
      <c r="CD50" s="837"/>
      <c r="CE50" s="837"/>
      <c r="CF50" s="837"/>
      <c r="CG50" s="837"/>
      <c r="CH50" s="837"/>
      <c r="CI50" s="837"/>
      <c r="CJ50" s="837"/>
      <c r="CK50" s="837"/>
      <c r="CL50" s="837"/>
      <c r="CM50" s="837"/>
      <c r="CN50" s="837"/>
      <c r="CO50" s="837"/>
      <c r="CP50" s="837"/>
      <c r="CQ50" s="837"/>
      <c r="CR50" s="837"/>
      <c r="CS50" s="837"/>
      <c r="CT50" s="837"/>
      <c r="CU50" s="837"/>
      <c r="CV50" s="837"/>
      <c r="CW50" s="837"/>
      <c r="CX50" s="837"/>
      <c r="CY50" s="837"/>
      <c r="CZ50" s="837"/>
      <c r="DA50" s="837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20"/>
      <c r="DM50" s="11"/>
    </row>
    <row r="51" spans="1:117" ht="6.6" customHeight="1">
      <c r="A51" s="7"/>
      <c r="B51" s="11"/>
      <c r="C51" s="18"/>
      <c r="D51" s="11"/>
      <c r="E51" s="11"/>
      <c r="F51" s="11"/>
      <c r="G51" s="962"/>
      <c r="H51" s="962"/>
      <c r="I51" s="962"/>
      <c r="J51" s="962"/>
      <c r="K51" s="962"/>
      <c r="L51" s="962"/>
      <c r="M51" s="962"/>
      <c r="N51" s="962"/>
      <c r="O51" s="962"/>
      <c r="P51" s="962"/>
      <c r="Q51" s="962"/>
      <c r="R51" s="962"/>
      <c r="S51" s="962"/>
      <c r="T51" s="962"/>
      <c r="U51" s="962"/>
      <c r="V51" s="962"/>
      <c r="W51" s="962"/>
      <c r="X51" s="962"/>
      <c r="Y51" s="962"/>
      <c r="Z51" s="962"/>
      <c r="AA51" s="962"/>
      <c r="AB51" s="962"/>
      <c r="AC51" s="962"/>
      <c r="AD51" s="962"/>
      <c r="AE51" s="916"/>
      <c r="AF51" s="907"/>
      <c r="AG51" s="908"/>
      <c r="AH51" s="907"/>
      <c r="AI51" s="908"/>
      <c r="AJ51" s="907"/>
      <c r="AK51" s="908"/>
      <c r="AL51" s="907"/>
      <c r="AM51" s="908"/>
      <c r="AN51" s="909"/>
      <c r="AO51" s="910"/>
      <c r="AP51" s="907"/>
      <c r="AQ51" s="908"/>
      <c r="AR51" s="907"/>
      <c r="AS51" s="908"/>
      <c r="AT51" s="909"/>
      <c r="AU51" s="910"/>
      <c r="AV51" s="907"/>
      <c r="AW51" s="908"/>
      <c r="AX51" s="907"/>
      <c r="AY51" s="908"/>
      <c r="AZ51" s="1056"/>
      <c r="BA51" s="842"/>
      <c r="BB51" s="842"/>
      <c r="BC51" s="842"/>
      <c r="BD51" s="842"/>
      <c r="BE51" s="842"/>
      <c r="BF51" s="842"/>
      <c r="BG51" s="842"/>
      <c r="BH51" s="842"/>
      <c r="BI51" s="842"/>
      <c r="BJ51" s="842"/>
      <c r="BK51" s="842"/>
      <c r="BL51" s="842"/>
      <c r="BM51" s="842"/>
      <c r="BN51" s="842"/>
      <c r="BO51" s="842"/>
      <c r="BP51" s="842"/>
      <c r="BQ51" s="842"/>
      <c r="BR51" s="842"/>
      <c r="BS51" s="842"/>
      <c r="BT51" s="842"/>
      <c r="BU51" s="842"/>
      <c r="BV51" s="842"/>
      <c r="BW51" s="837"/>
      <c r="BX51" s="837"/>
      <c r="BY51" s="837"/>
      <c r="BZ51" s="837"/>
      <c r="CA51" s="837"/>
      <c r="CB51" s="837"/>
      <c r="CC51" s="837"/>
      <c r="CD51" s="837"/>
      <c r="CE51" s="837"/>
      <c r="CF51" s="837"/>
      <c r="CG51" s="837"/>
      <c r="CH51" s="837"/>
      <c r="CI51" s="837"/>
      <c r="CJ51" s="837"/>
      <c r="CK51" s="837"/>
      <c r="CL51" s="837"/>
      <c r="CM51" s="837"/>
      <c r="CN51" s="837"/>
      <c r="CO51" s="837"/>
      <c r="CP51" s="837"/>
      <c r="CQ51" s="837"/>
      <c r="CR51" s="837"/>
      <c r="CS51" s="837"/>
      <c r="CT51" s="837"/>
      <c r="CU51" s="837"/>
      <c r="CV51" s="837"/>
      <c r="CW51" s="837"/>
      <c r="CX51" s="837"/>
      <c r="CY51" s="837"/>
      <c r="CZ51" s="837"/>
      <c r="DA51" s="837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20"/>
      <c r="DM51" s="11"/>
    </row>
    <row r="52" spans="1:117" ht="5.0999999999999996" customHeight="1">
      <c r="A52" s="7"/>
      <c r="B52" s="11"/>
      <c r="C52" s="18"/>
      <c r="D52" s="11"/>
      <c r="E52" s="11"/>
      <c r="F52" s="11"/>
      <c r="G52" s="901" t="s">
        <v>135</v>
      </c>
      <c r="H52" s="901"/>
      <c r="I52" s="901"/>
      <c r="J52" s="901"/>
      <c r="K52" s="901"/>
      <c r="L52" s="901"/>
      <c r="M52" s="901"/>
      <c r="N52" s="901"/>
      <c r="O52" s="901"/>
      <c r="P52" s="901"/>
      <c r="Q52" s="901"/>
      <c r="R52" s="901"/>
      <c r="S52" s="901"/>
      <c r="T52" s="901"/>
      <c r="U52" s="901"/>
      <c r="V52" s="901"/>
      <c r="W52" s="901"/>
      <c r="X52" s="901"/>
      <c r="Y52" s="901"/>
      <c r="Z52" s="901"/>
      <c r="AA52" s="901"/>
      <c r="AB52" s="901"/>
      <c r="AC52" s="901"/>
      <c r="AD52" s="90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845"/>
      <c r="BX52" s="845"/>
      <c r="BY52" s="845"/>
      <c r="BZ52" s="845"/>
      <c r="CA52" s="845"/>
      <c r="CB52" s="845"/>
      <c r="CC52" s="845"/>
      <c r="CD52" s="845"/>
      <c r="CE52" s="845"/>
      <c r="CF52" s="845"/>
      <c r="CG52" s="845"/>
      <c r="CH52" s="845"/>
      <c r="CI52" s="845"/>
      <c r="CJ52" s="845"/>
      <c r="CK52" s="845"/>
      <c r="CL52" s="845"/>
      <c r="CM52" s="845"/>
      <c r="CN52" s="845"/>
      <c r="CO52" s="845"/>
      <c r="CP52" s="845"/>
      <c r="CQ52" s="845"/>
      <c r="CR52" s="845"/>
      <c r="CS52" s="845"/>
      <c r="CT52" s="845"/>
      <c r="CU52" s="845"/>
      <c r="CV52" s="845"/>
      <c r="CW52" s="845"/>
      <c r="CX52" s="845"/>
      <c r="CY52" s="845"/>
      <c r="CZ52" s="845"/>
      <c r="DA52" s="845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20"/>
      <c r="DM52" s="11"/>
    </row>
    <row r="53" spans="1:117" ht="5.0999999999999996" customHeight="1">
      <c r="A53" s="7"/>
      <c r="B53" s="11"/>
      <c r="C53" s="18"/>
      <c r="D53" s="11"/>
      <c r="E53" s="11"/>
      <c r="F53" s="11"/>
      <c r="G53" s="902"/>
      <c r="H53" s="902"/>
      <c r="I53" s="902"/>
      <c r="J53" s="902"/>
      <c r="K53" s="902"/>
      <c r="L53" s="902"/>
      <c r="M53" s="902"/>
      <c r="N53" s="902"/>
      <c r="O53" s="902"/>
      <c r="P53" s="902"/>
      <c r="Q53" s="902"/>
      <c r="R53" s="902"/>
      <c r="S53" s="902"/>
      <c r="T53" s="902"/>
      <c r="U53" s="902"/>
      <c r="V53" s="902"/>
      <c r="W53" s="902"/>
      <c r="X53" s="902"/>
      <c r="Y53" s="902"/>
      <c r="Z53" s="902"/>
      <c r="AA53" s="902"/>
      <c r="AB53" s="902"/>
      <c r="AC53" s="902"/>
      <c r="AD53" s="902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22" t="s">
        <v>81</v>
      </c>
      <c r="BX53" s="960"/>
      <c r="BY53" s="960"/>
      <c r="BZ53" s="960"/>
      <c r="CA53" s="960"/>
      <c r="CB53" s="960"/>
      <c r="CC53" s="960"/>
      <c r="CD53" s="960"/>
      <c r="CE53" s="960"/>
      <c r="CF53" s="960"/>
      <c r="CG53" s="960"/>
      <c r="CH53" s="960"/>
      <c r="CI53" s="960"/>
      <c r="CJ53" s="960"/>
      <c r="CK53" s="960"/>
      <c r="CL53" s="960"/>
      <c r="CM53" s="960"/>
      <c r="CN53" s="960"/>
      <c r="CO53" s="960"/>
      <c r="CP53" s="960"/>
      <c r="CQ53" s="960"/>
      <c r="CR53" s="960"/>
      <c r="CS53" s="960"/>
      <c r="CT53" s="960"/>
      <c r="CU53" s="960"/>
      <c r="CV53" s="960"/>
      <c r="CW53" s="960"/>
      <c r="CX53" s="960"/>
      <c r="CY53" s="960"/>
      <c r="CZ53" s="960"/>
      <c r="DA53" s="960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20"/>
      <c r="DM53" s="11"/>
    </row>
    <row r="54" spans="1:117" ht="5.0999999999999996" customHeight="1">
      <c r="A54" s="7"/>
      <c r="B54" s="11"/>
      <c r="C54" s="18"/>
      <c r="D54" s="11"/>
      <c r="E54" s="11"/>
      <c r="F54" s="11"/>
      <c r="G54" s="902"/>
      <c r="H54" s="902"/>
      <c r="I54" s="902"/>
      <c r="J54" s="902"/>
      <c r="K54" s="902"/>
      <c r="L54" s="902"/>
      <c r="M54" s="902"/>
      <c r="N54" s="902"/>
      <c r="O54" s="902"/>
      <c r="P54" s="902"/>
      <c r="Q54" s="902"/>
      <c r="R54" s="902"/>
      <c r="S54" s="902"/>
      <c r="T54" s="902"/>
      <c r="U54" s="902"/>
      <c r="V54" s="902"/>
      <c r="W54" s="902"/>
      <c r="X54" s="902"/>
      <c r="Y54" s="902"/>
      <c r="Z54" s="902"/>
      <c r="AA54" s="902"/>
      <c r="AB54" s="902"/>
      <c r="AC54" s="902"/>
      <c r="AD54" s="902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902"/>
      <c r="BX54" s="902"/>
      <c r="BY54" s="902"/>
      <c r="BZ54" s="902"/>
      <c r="CA54" s="902"/>
      <c r="CB54" s="902"/>
      <c r="CC54" s="902"/>
      <c r="CD54" s="902"/>
      <c r="CE54" s="902"/>
      <c r="CF54" s="902"/>
      <c r="CG54" s="902"/>
      <c r="CH54" s="902"/>
      <c r="CI54" s="902"/>
      <c r="CJ54" s="902"/>
      <c r="CK54" s="902"/>
      <c r="CL54" s="902"/>
      <c r="CM54" s="902"/>
      <c r="CN54" s="902"/>
      <c r="CO54" s="902"/>
      <c r="CP54" s="902"/>
      <c r="CQ54" s="902"/>
      <c r="CR54" s="902"/>
      <c r="CS54" s="902"/>
      <c r="CT54" s="902"/>
      <c r="CU54" s="902"/>
      <c r="CV54" s="902"/>
      <c r="CW54" s="902"/>
      <c r="CX54" s="902"/>
      <c r="CY54" s="902"/>
      <c r="CZ54" s="902"/>
      <c r="DA54" s="902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20"/>
      <c r="DM54" s="11"/>
    </row>
    <row r="55" spans="1:117" ht="5.0999999999999996" customHeight="1">
      <c r="A55" s="7"/>
      <c r="B55" s="11"/>
      <c r="C55" s="3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924"/>
      <c r="BX55" s="924"/>
      <c r="BY55" s="924"/>
      <c r="BZ55" s="924"/>
      <c r="CA55" s="924"/>
      <c r="CB55" s="924"/>
      <c r="CC55" s="924"/>
      <c r="CD55" s="924"/>
      <c r="CE55" s="924"/>
      <c r="CF55" s="924"/>
      <c r="CG55" s="924"/>
      <c r="CH55" s="924"/>
      <c r="CI55" s="924"/>
      <c r="CJ55" s="924"/>
      <c r="CK55" s="924"/>
      <c r="CL55" s="924"/>
      <c r="CM55" s="924"/>
      <c r="CN55" s="924"/>
      <c r="CO55" s="924"/>
      <c r="CP55" s="924"/>
      <c r="CQ55" s="924"/>
      <c r="CR55" s="924"/>
      <c r="CS55" s="924"/>
      <c r="CT55" s="924"/>
      <c r="CU55" s="924"/>
      <c r="CV55" s="924"/>
      <c r="CW55" s="924"/>
      <c r="CX55" s="924"/>
      <c r="CY55" s="924"/>
      <c r="CZ55" s="924"/>
      <c r="DA55" s="924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58"/>
      <c r="DM55" s="11"/>
    </row>
    <row r="56" spans="1:117" ht="5.0999999999999996" customHeight="1">
      <c r="A56" s="7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DM56" s="10"/>
    </row>
    <row r="57" spans="1:117" ht="5.0999999999999996" customHeight="1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</row>
    <row r="58" spans="1:117" ht="5.0999999999999996" customHeight="1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</row>
    <row r="59" spans="1:117" ht="5.0999999999999996" customHeight="1">
      <c r="A59" s="7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8"/>
      <c r="BU59" s="8"/>
      <c r="BV59" s="8"/>
      <c r="BW59" s="8"/>
      <c r="BX59" s="8"/>
    </row>
    <row r="60" spans="1:117" ht="5.0999999999999996" customHeight="1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8"/>
      <c r="BU60" s="8"/>
      <c r="BV60" s="8"/>
      <c r="BW60" s="8"/>
      <c r="BX60" s="8"/>
    </row>
    <row r="61" spans="1:117" ht="5.0999999999999996" customHeight="1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8"/>
      <c r="BU61" s="8"/>
      <c r="BV61" s="8"/>
      <c r="BW61" s="8"/>
      <c r="BX61" s="8"/>
    </row>
    <row r="246" spans="61:61" ht="5.0999999999999996" customHeight="1">
      <c r="BI246" s="9">
        <v>1</v>
      </c>
    </row>
  </sheetData>
  <sheetProtection password="EF67" sheet="1" objects="1" scenarios="1"/>
  <mergeCells count="66">
    <mergeCell ref="AD28:BC33"/>
    <mergeCell ref="BD28:CJ33"/>
    <mergeCell ref="CK28:DL33"/>
    <mergeCell ref="C34:AC38"/>
    <mergeCell ref="AD34:BC38"/>
    <mergeCell ref="BD34:CJ38"/>
    <mergeCell ref="CK34:DL38"/>
    <mergeCell ref="C28:AC33"/>
    <mergeCell ref="AV49:AW51"/>
    <mergeCell ref="AX49:AY51"/>
    <mergeCell ref="AZ49:BV51"/>
    <mergeCell ref="BW49:DA52"/>
    <mergeCell ref="G52:AD54"/>
    <mergeCell ref="BW53:DA55"/>
    <mergeCell ref="AJ49:AK51"/>
    <mergeCell ref="AL49:AM51"/>
    <mergeCell ref="AN49:AO51"/>
    <mergeCell ref="AP49:AQ51"/>
    <mergeCell ref="AR49:AS51"/>
    <mergeCell ref="AT49:AU51"/>
    <mergeCell ref="G49:AD51"/>
    <mergeCell ref="AE49:AE51"/>
    <mergeCell ref="AF49:AG51"/>
    <mergeCell ref="AH49:AI51"/>
    <mergeCell ref="C26:DL26"/>
    <mergeCell ref="BO22:BP24"/>
    <mergeCell ref="BQ22:BR24"/>
    <mergeCell ref="BS22:BT24"/>
    <mergeCell ref="BU22:BV24"/>
    <mergeCell ref="BW22:DL24"/>
    <mergeCell ref="BC22:BD24"/>
    <mergeCell ref="BE22:BF24"/>
    <mergeCell ref="BG22:BH24"/>
    <mergeCell ref="BI22:BJ24"/>
    <mergeCell ref="X22:Y24"/>
    <mergeCell ref="Z22:AA24"/>
    <mergeCell ref="AB22:AC24"/>
    <mergeCell ref="BK22:BL24"/>
    <mergeCell ref="BM22:BN24"/>
    <mergeCell ref="AD22:AE24"/>
    <mergeCell ref="AF22:AG24"/>
    <mergeCell ref="AH22:AI24"/>
    <mergeCell ref="AJ22:AK24"/>
    <mergeCell ref="AL22:AM24"/>
    <mergeCell ref="AN22:BB24"/>
    <mergeCell ref="C16:C17"/>
    <mergeCell ref="D16:F17"/>
    <mergeCell ref="G16:DL17"/>
    <mergeCell ref="C18:D24"/>
    <mergeCell ref="E18:F20"/>
    <mergeCell ref="G18:U20"/>
    <mergeCell ref="V18:DK20"/>
    <mergeCell ref="DL18:DL20"/>
    <mergeCell ref="E21:DL21"/>
    <mergeCell ref="E22:F24"/>
    <mergeCell ref="G22:M24"/>
    <mergeCell ref="N22:O24"/>
    <mergeCell ref="P22:Q24"/>
    <mergeCell ref="R22:S24"/>
    <mergeCell ref="T22:U24"/>
    <mergeCell ref="V22:W24"/>
    <mergeCell ref="C2:DL4"/>
    <mergeCell ref="C5:DL7"/>
    <mergeCell ref="C8:DL10"/>
    <mergeCell ref="C11:DL13"/>
    <mergeCell ref="C15:DL15"/>
  </mergeCells>
  <dataValidations count="1">
    <dataValidation allowBlank="1" showInputMessage="1" showErrorMessage="1" promptTitle="Visszatérítés" prompt="Amennyiben az adótúlfizetés visszatérítését kéri, a Főlapon ne felejse el a pénzintézeti számlaszámát beírni!" sqref="D40:E42"/>
  </dataValidations>
  <printOptions horizontalCentered="1"/>
  <pageMargins left="0.59055118110236227" right="0.59055118110236227" top="0.19685039370078741" bottom="0.19685039370078741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11</vt:i4>
      </vt:variant>
    </vt:vector>
  </HeadingPairs>
  <TitlesOfParts>
    <vt:vector size="22" baseType="lpstr">
      <vt:lpstr>FŐLAP</vt:lpstr>
      <vt:lpstr>"A" lap</vt:lpstr>
      <vt:lpstr>"F" lap</vt:lpstr>
      <vt:lpstr>"G" lap</vt:lpstr>
      <vt:lpstr>"B" lap</vt:lpstr>
      <vt:lpstr>"C" lap</vt:lpstr>
      <vt:lpstr>"D" lap</vt:lpstr>
      <vt:lpstr>"E" lap</vt:lpstr>
      <vt:lpstr>"H" lap</vt:lpstr>
      <vt:lpstr>"I" lap</vt:lpstr>
      <vt:lpstr>"J" lap</vt:lpstr>
      <vt:lpstr>'"A" lap'!Nyomtatási_terület</vt:lpstr>
      <vt:lpstr>'"B" lap'!Nyomtatási_terület</vt:lpstr>
      <vt:lpstr>'"C" lap'!Nyomtatási_terület</vt:lpstr>
      <vt:lpstr>'"D" lap'!Nyomtatási_terület</vt:lpstr>
      <vt:lpstr>'"E" lap'!Nyomtatási_terület</vt:lpstr>
      <vt:lpstr>'"F" lap'!Nyomtatási_terület</vt:lpstr>
      <vt:lpstr>'"G" lap'!Nyomtatási_terület</vt:lpstr>
      <vt:lpstr>'"H" lap'!Nyomtatási_terület</vt:lpstr>
      <vt:lpstr>'"I" lap'!Nyomtatási_terület</vt:lpstr>
      <vt:lpstr>'"J" lap'!Nyomtatási_terület</vt:lpstr>
      <vt:lpstr>FŐLAP!Nyomtatási_terület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Rácz</dc:creator>
  <cp:lastModifiedBy>racz.norbert</cp:lastModifiedBy>
  <cp:lastPrinted>2017-02-08T09:29:23Z</cp:lastPrinted>
  <dcterms:created xsi:type="dcterms:W3CDTF">2009-02-24T08:25:04Z</dcterms:created>
  <dcterms:modified xsi:type="dcterms:W3CDTF">2018-01-18T13:40:08Z</dcterms:modified>
</cp:coreProperties>
</file>